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340" windowHeight="13050" activeTab="0"/>
  </bookViews>
  <sheets>
    <sheet name="120916-17TOM2012" sheetId="1" r:id="rId1"/>
  </sheets>
  <definedNames>
    <definedName name="_xlnm.Print_Area" localSheetId="0">'120916-17TOM2012'!$A$1:$I$54</definedName>
  </definedNames>
  <calcPr fullCalcOnLoad="1"/>
</workbook>
</file>

<file path=xl/sharedStrings.xml><?xml version="1.0" encoding="utf-8"?>
<sst xmlns="http://schemas.openxmlformats.org/spreadsheetml/2006/main" count="54" uniqueCount="46">
  <si>
    <t>区間距離</t>
  </si>
  <si>
    <t>場所</t>
  </si>
  <si>
    <t>累積距離</t>
  </si>
  <si>
    <t>標高</t>
  </si>
  <si>
    <t>到着時刻</t>
  </si>
  <si>
    <t>出発時刻</t>
  </si>
  <si>
    <t>ルートラボ：</t>
  </si>
  <si>
    <t>★トーエイオーナーズミーティング：2012/09/16(日)～17(月)</t>
  </si>
  <si>
    <t>１日目</t>
  </si>
  <si>
    <t>ルートラボ：</t>
  </si>
  <si>
    <t>http://yahoo.jp/npb4pL</t>
  </si>
  <si>
    <t>備考</t>
  </si>
  <si>
    <t>立川駅</t>
  </si>
  <si>
    <t>スーパーあずさ1号</t>
  </si>
  <si>
    <t>塩尻駅</t>
  </si>
  <si>
    <t>ワイドビューしなの6号</t>
  </si>
  <si>
    <t>木曽福島駅</t>
  </si>
  <si>
    <t>木曽街道入口←</t>
  </si>
  <si>
    <t>黒川旧道分岐←</t>
  </si>
  <si>
    <t>地蔵峠旧道分岐←</t>
  </si>
  <si>
    <t>唐沢の滝</t>
  </si>
  <si>
    <t>地蔵峠</t>
  </si>
  <si>
    <t>開田民芸センタ付近←</t>
  </si>
  <si>
    <t>木曾街道合流地点←</t>
  </si>
  <si>
    <t>長峰峠</t>
  </si>
  <si>
    <t>高根乗鞍湖高嶺大橋←</t>
  </si>
  <si>
    <t>みちの駅ひだ朝日村</t>
  </si>
  <si>
    <t>久々野町JA付近→</t>
  </si>
  <si>
    <t>飛騨ふる里トンネル</t>
  </si>
  <si>
    <t>サークルK県道158号方面分岐→</t>
  </si>
  <si>
    <t>宿舎</t>
  </si>
  <si>
    <t>２日目</t>
  </si>
  <si>
    <t>http://yahoo.jp/4VQi64</t>
  </si>
  <si>
    <t>宿舎</t>
  </si>
  <si>
    <t>平湯トンネル分岐</t>
  </si>
  <si>
    <t>ここまでクルマに便乗</t>
  </si>
  <si>
    <t>平湯峠</t>
  </si>
  <si>
    <t>平湯温泉→</t>
  </si>
  <si>
    <t>早めの昼食</t>
  </si>
  <si>
    <t>安房峠</t>
  </si>
  <si>
    <t>釜トンネル前→</t>
  </si>
  <si>
    <t>そば処徳心</t>
  </si>
  <si>
    <t>小休止</t>
  </si>
  <si>
    <t>新島々駅付近</t>
  </si>
  <si>
    <t>松本駅</t>
  </si>
  <si>
    <t>スーパーあずさ28号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</si>
</sst>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&quot; [回]&quot;"/>
    <numFmt numFmtId="195" formatCode="&quot;２日目：&quot;yy/mm/dd\(aaa\)"/>
    <numFmt numFmtId="196" formatCode="&quot;平均勾配+&quot;0.00%"/>
    <numFmt numFmtId="197" formatCode="&quot;平均時速：&quot;0.00&quot;km/h&quot;"/>
    <numFmt numFmtId="198" formatCode="&quot;平均時速： &quot;0.00&quot;km/h&quot;"/>
    <numFmt numFmtId="199" formatCode="&quot;平均勾配：&quot;0.00%"/>
    <numFmt numFmtId="200" formatCode="&quot;(&quot;0.00&quot;km)&quot;"/>
    <numFmt numFmtId="201" formatCode="&quot;平均勾配：&quot;0.0%"/>
    <numFmt numFmtId="202" formatCode="0.0_);[Red]\(0.0\)"/>
    <numFmt numFmtId="203" formatCode="&quot;平均時速&quot;0.0&quot; km/h&quot;"/>
    <numFmt numFmtId="204" formatCode="0&quot;[回]&quot;"/>
    <numFmt numFmtId="205" formatCode="&quot;平均時速&quot;0&quot; km/h&quot;"/>
    <numFmt numFmtId="206" formatCode="&quot;　平均勾配+&quot;0.0%"/>
    <numFmt numFmtId="207" formatCode="0.00&quot;[km]&quot;"/>
    <numFmt numFmtId="208" formatCode="#,##0_);[Red]\(#,##0\)"/>
    <numFmt numFmtId="209" formatCode="#,##0;&quot;▲ &quot;#,##0"/>
    <numFmt numFmtId="210" formatCode="#,##0.00_);[Red]\(#,##0.00\)"/>
    <numFmt numFmtId="211" formatCode="#,##0.000;[Red]#,##0.000"/>
    <numFmt numFmtId="212" formatCode="#,##0;[Red]#,##0"/>
    <numFmt numFmtId="213" formatCode="#,##0.0000;[Red]#,##0.0000"/>
    <numFmt numFmtId="214" formatCode="#,##0_ ;[Red]\-#,##0\ "/>
    <numFmt numFmtId="215" formatCode="0.00_ "/>
    <numFmt numFmtId="216" formatCode="&quot;\&quot;\ \ #,##0;[Red]&quot;\&quot;#,##0"/>
    <numFmt numFmtId="217" formatCode="yy/mm/dd\(aaa\)"/>
    <numFmt numFmtId="218" formatCode="&quot;\&quot;#,##0.00;[Red]&quot;\&quot;#,##0.00"/>
    <numFmt numFmtId="219" formatCode="&quot;\&quot;#,##0_);[Red]\(&quot;\&quot;#,##0\)"/>
    <numFmt numFmtId="220" formatCode="mmm\-yyyy"/>
    <numFmt numFmtId="221" formatCode="0.0_ "/>
    <numFmt numFmtId="222" formatCode="#,##0.00_ ;[Red]\-#,##0.00\ "/>
    <numFmt numFmtId="223" formatCode="[Red]#,##0.00_ ;\-#,##0.00\ "/>
    <numFmt numFmtId="224" formatCode="0.00\ "/>
    <numFmt numFmtId="225" formatCode="hh:mm"/>
    <numFmt numFmtId="226" formatCode="0_);[Red]\(0\)"/>
    <numFmt numFmtId="227" formatCode="0.0;[Red]0.0"/>
    <numFmt numFmtId="228" formatCode="hh:mm:ss"/>
    <numFmt numFmtId="229" formatCode="&quot;★松姫峠：&quot;yyyy/mm/dd\(aaa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yy/mm/dd\(aaa\)&quot; 山岳ドライブ&quot;"/>
    <numFmt numFmtId="235" formatCode="yy/mm/dd\(aaa\)&quot; ※山岳ドライブ&quot;"/>
    <numFmt numFmtId="236" formatCode="yy/mm/dd\(aaa\)&quot; ※終日山岳ドライブ&quot;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Meiryo UI"/>
      <family val="3"/>
    </font>
    <font>
      <sz val="10.5"/>
      <color indexed="10"/>
      <name val="ＭＳ 明朝"/>
      <family val="1"/>
    </font>
    <font>
      <sz val="11"/>
      <name val="Meiryo UI"/>
      <family val="3"/>
    </font>
    <font>
      <sz val="10"/>
      <color indexed="8"/>
      <name val="Meiryo UI"/>
      <family val="3"/>
    </font>
    <font>
      <b/>
      <sz val="9"/>
      <color indexed="10"/>
      <name val="Meiryo UI"/>
      <family val="3"/>
    </font>
    <font>
      <sz val="10"/>
      <name val="Meiryo UI"/>
      <family val="3"/>
    </font>
    <font>
      <i/>
      <sz val="10"/>
      <name val="Meiryo UI"/>
      <family val="3"/>
    </font>
    <font>
      <sz val="10"/>
      <color indexed="12"/>
      <name val="Meiryo UI"/>
      <family val="3"/>
    </font>
    <font>
      <sz val="10"/>
      <color indexed="10"/>
      <name val="Meiryo UI"/>
      <family val="3"/>
    </font>
    <font>
      <sz val="10"/>
      <name val="MS UI Gothic"/>
      <family val="3"/>
    </font>
    <font>
      <sz val="10"/>
      <color indexed="10"/>
      <name val="MS UI Gothic"/>
      <family val="3"/>
    </font>
    <font>
      <sz val="12"/>
      <name val="Meiryo UI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21" applyFont="1" applyAlignment="1">
      <alignment vertical="center"/>
      <protection/>
    </xf>
    <xf numFmtId="0" fontId="9" fillId="0" borderId="0" xfId="22" applyFont="1">
      <alignment vertical="center"/>
      <protection/>
    </xf>
    <xf numFmtId="0" fontId="10" fillId="0" borderId="0" xfId="21" applyFont="1" applyAlignment="1">
      <alignment vertical="center"/>
      <protection/>
    </xf>
    <xf numFmtId="188" fontId="11" fillId="0" borderId="0" xfId="21" applyNumberFormat="1" applyFont="1" applyAlignment="1">
      <alignment vertical="center"/>
      <protection/>
    </xf>
    <xf numFmtId="200" fontId="11" fillId="0" borderId="0" xfId="21" applyNumberFormat="1" applyFont="1" applyAlignment="1">
      <alignment vertical="center"/>
      <protection/>
    </xf>
    <xf numFmtId="20" fontId="12" fillId="0" borderId="0" xfId="21" applyNumberFormat="1" applyFont="1" applyAlignment="1">
      <alignment vertical="center"/>
      <protection/>
    </xf>
    <xf numFmtId="20" fontId="12" fillId="0" borderId="0" xfId="21" applyNumberFormat="1" applyFont="1" applyAlignment="1">
      <alignment horizontal="right" vertical="center"/>
      <protection/>
    </xf>
    <xf numFmtId="180" fontId="4" fillId="0" borderId="0" xfId="16" applyNumberFormat="1" applyFill="1" applyAlignment="1">
      <alignment vertical="center" shrinkToFit="1"/>
    </xf>
    <xf numFmtId="180" fontId="12" fillId="2" borderId="1" xfId="21" applyNumberFormat="1" applyFont="1" applyFill="1" applyBorder="1" applyAlignment="1">
      <alignment horizontal="center" vertical="center"/>
      <protection/>
    </xf>
    <xf numFmtId="0" fontId="10" fillId="2" borderId="1" xfId="21" applyFont="1" applyFill="1" applyBorder="1" applyAlignment="1">
      <alignment horizontal="center" vertical="center"/>
      <protection/>
    </xf>
    <xf numFmtId="180" fontId="10" fillId="2" borderId="1" xfId="21" applyNumberFormat="1" applyFont="1" applyFill="1" applyBorder="1" applyAlignment="1">
      <alignment horizontal="center" vertical="center"/>
      <protection/>
    </xf>
    <xf numFmtId="180" fontId="12" fillId="3" borderId="2" xfId="21" applyNumberFormat="1" applyFont="1" applyFill="1" applyBorder="1" applyAlignment="1">
      <alignment horizontal="center" vertical="center"/>
      <protection/>
    </xf>
    <xf numFmtId="0" fontId="13" fillId="3" borderId="3" xfId="22" applyFont="1" applyFill="1" applyBorder="1" applyAlignment="1">
      <alignment vertical="center" shrinkToFit="1"/>
      <protection/>
    </xf>
    <xf numFmtId="2" fontId="12" fillId="3" borderId="3" xfId="22" applyNumberFormat="1" applyFont="1" applyFill="1" applyBorder="1" applyAlignment="1">
      <alignment vertical="center"/>
      <protection/>
    </xf>
    <xf numFmtId="3" fontId="12" fillId="3" borderId="3" xfId="22" applyNumberFormat="1" applyFont="1" applyFill="1" applyBorder="1" applyAlignment="1">
      <alignment vertical="center"/>
      <protection/>
    </xf>
    <xf numFmtId="225" fontId="13" fillId="3" borderId="3" xfId="22" applyNumberFormat="1" applyFont="1" applyFill="1" applyBorder="1" applyAlignment="1">
      <alignment vertical="center"/>
      <protection/>
    </xf>
    <xf numFmtId="180" fontId="12" fillId="3" borderId="2" xfId="21" applyNumberFormat="1" applyFont="1" applyFill="1" applyBorder="1" applyAlignment="1">
      <alignment horizontal="left" vertical="center"/>
      <protection/>
    </xf>
    <xf numFmtId="225" fontId="13" fillId="3" borderId="2" xfId="22" applyNumberFormat="1" applyFont="1" applyFill="1" applyBorder="1" applyAlignment="1">
      <alignment vertical="center"/>
      <protection/>
    </xf>
    <xf numFmtId="2" fontId="14" fillId="0" borderId="3" xfId="22" applyNumberFormat="1" applyFont="1" applyFill="1" applyBorder="1" applyAlignment="1">
      <alignment vertical="center"/>
      <protection/>
    </xf>
    <xf numFmtId="0" fontId="13" fillId="0" borderId="3" xfId="22" applyFont="1" applyFill="1" applyBorder="1" applyAlignment="1">
      <alignment vertical="center" shrinkToFit="1"/>
      <protection/>
    </xf>
    <xf numFmtId="2" fontId="12" fillId="0" borderId="3" xfId="22" applyNumberFormat="1" applyFont="1" applyFill="1" applyBorder="1" applyAlignment="1">
      <alignment vertical="center"/>
      <protection/>
    </xf>
    <xf numFmtId="3" fontId="12" fillId="0" borderId="3" xfId="22" applyNumberFormat="1" applyFont="1" applyFill="1" applyBorder="1" applyAlignment="1">
      <alignment vertical="center"/>
      <protection/>
    </xf>
    <xf numFmtId="225" fontId="12" fillId="0" borderId="3" xfId="22" applyNumberFormat="1" applyFont="1" applyFill="1" applyBorder="1" applyAlignment="1">
      <alignment vertical="center"/>
      <protection/>
    </xf>
    <xf numFmtId="2" fontId="12" fillId="0" borderId="3" xfId="22" applyNumberFormat="1" applyFont="1" applyFill="1" applyBorder="1" applyAlignment="1">
      <alignment horizontal="left" vertical="center" shrinkToFit="1"/>
      <protection/>
    </xf>
    <xf numFmtId="0" fontId="12" fillId="0" borderId="3" xfId="22" applyFont="1" applyFill="1" applyBorder="1" applyAlignment="1">
      <alignment vertical="center" shrinkToFit="1"/>
      <protection/>
    </xf>
    <xf numFmtId="10" fontId="12" fillId="0" borderId="3" xfId="15" applyNumberFormat="1" applyFont="1" applyFill="1" applyBorder="1" applyAlignment="1">
      <alignment vertical="center"/>
    </xf>
    <xf numFmtId="0" fontId="15" fillId="0" borderId="3" xfId="22" applyFont="1" applyFill="1" applyBorder="1" applyAlignment="1">
      <alignment vertical="center" shrinkToFit="1"/>
      <protection/>
    </xf>
    <xf numFmtId="2" fontId="15" fillId="0" borderId="3" xfId="22" applyNumberFormat="1" applyFont="1" applyFill="1" applyBorder="1" applyAlignment="1">
      <alignment vertical="center"/>
      <protection/>
    </xf>
    <xf numFmtId="3" fontId="15" fillId="0" borderId="3" xfId="22" applyNumberFormat="1" applyFont="1" applyFill="1" applyBorder="1" applyAlignment="1">
      <alignment vertical="center"/>
      <protection/>
    </xf>
    <xf numFmtId="225" fontId="12" fillId="0" borderId="4" xfId="22" applyNumberFormat="1" applyFont="1" applyFill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180" fontId="12" fillId="0" borderId="0" xfId="22" applyNumberFormat="1" applyFont="1" applyAlignment="1">
      <alignment vertical="center"/>
      <protection/>
    </xf>
    <xf numFmtId="180" fontId="10" fillId="0" borderId="0" xfId="22" applyNumberFormat="1" applyFont="1" applyAlignment="1">
      <alignment vertical="center"/>
      <protection/>
    </xf>
    <xf numFmtId="180" fontId="12" fillId="0" borderId="0" xfId="22" applyNumberFormat="1" applyFont="1" applyAlignment="1">
      <alignment horizontal="right" vertical="center"/>
      <protection/>
    </xf>
    <xf numFmtId="180" fontId="4" fillId="0" borderId="0" xfId="16" applyNumberFormat="1" applyAlignment="1">
      <alignment vertical="center" shrinkToFit="1"/>
    </xf>
    <xf numFmtId="2" fontId="14" fillId="3" borderId="3" xfId="22" applyNumberFormat="1" applyFont="1" applyFill="1" applyBorder="1" applyAlignment="1">
      <alignment vertical="center"/>
      <protection/>
    </xf>
    <xf numFmtId="0" fontId="12" fillId="3" borderId="3" xfId="22" applyFont="1" applyFill="1" applyBorder="1" applyAlignment="1">
      <alignment vertical="center" shrinkToFit="1"/>
      <protection/>
    </xf>
    <xf numFmtId="225" fontId="12" fillId="3" borderId="5" xfId="22" applyNumberFormat="1" applyFont="1" applyFill="1" applyBorder="1" applyAlignment="1">
      <alignment vertical="center"/>
      <protection/>
    </xf>
    <xf numFmtId="225" fontId="12" fillId="3" borderId="3" xfId="22" applyNumberFormat="1" applyFont="1" applyFill="1" applyBorder="1" applyAlignment="1">
      <alignment vertical="center"/>
      <protection/>
    </xf>
    <xf numFmtId="180" fontId="12" fillId="0" borderId="3" xfId="22" applyNumberFormat="1" applyFont="1" applyBorder="1" applyAlignment="1">
      <alignment vertical="center"/>
      <protection/>
    </xf>
    <xf numFmtId="225" fontId="12" fillId="0" borderId="3" xfId="22" applyNumberFormat="1" applyFont="1" applyBorder="1" applyAlignment="1">
      <alignment vertical="center"/>
      <protection/>
    </xf>
    <xf numFmtId="10" fontId="12" fillId="0" borderId="3" xfId="15" applyNumberFormat="1" applyFont="1" applyFill="1" applyBorder="1" applyAlignment="1">
      <alignment horizontal="left" vertical="center"/>
    </xf>
    <xf numFmtId="2" fontId="14" fillId="0" borderId="3" xfId="22" applyNumberFormat="1" applyFont="1" applyBorder="1" applyAlignment="1">
      <alignment vertical="center"/>
      <protection/>
    </xf>
    <xf numFmtId="0" fontId="15" fillId="0" borderId="3" xfId="22" applyFont="1" applyBorder="1" applyAlignment="1">
      <alignment vertical="center" shrinkToFit="1"/>
      <protection/>
    </xf>
    <xf numFmtId="2" fontId="15" fillId="0" borderId="3" xfId="22" applyNumberFormat="1" applyFont="1" applyBorder="1" applyAlignment="1">
      <alignment vertical="center"/>
      <protection/>
    </xf>
    <xf numFmtId="3" fontId="15" fillId="0" borderId="3" xfId="22" applyNumberFormat="1" applyFont="1" applyBorder="1" applyAlignment="1">
      <alignment vertical="center"/>
      <protection/>
    </xf>
    <xf numFmtId="0" fontId="12" fillId="0" borderId="3" xfId="22" applyFont="1" applyBorder="1" applyAlignment="1">
      <alignment vertical="center" shrinkToFit="1"/>
      <protection/>
    </xf>
    <xf numFmtId="2" fontId="12" fillId="0" borderId="3" xfId="22" applyNumberFormat="1" applyFont="1" applyBorder="1" applyAlignment="1">
      <alignment vertical="center"/>
      <protection/>
    </xf>
    <xf numFmtId="3" fontId="12" fillId="0" borderId="3" xfId="22" applyNumberFormat="1" applyFont="1" applyBorder="1" applyAlignment="1">
      <alignment vertical="center"/>
      <protection/>
    </xf>
    <xf numFmtId="10" fontId="12" fillId="3" borderId="3" xfId="15" applyNumberFormat="1" applyFont="1" applyFill="1" applyBorder="1" applyAlignment="1">
      <alignment vertical="center"/>
    </xf>
    <xf numFmtId="225" fontId="13" fillId="3" borderId="4" xfId="22" applyNumberFormat="1" applyFont="1" applyFill="1" applyBorder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走行日誌" xfId="21"/>
    <cellStyle name="標準_Book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木曽福島～地蔵峠～長峰峠～宿舎</a:t>
            </a:r>
          </a:p>
        </c:rich>
      </c:tx>
      <c:layout>
        <c:manualLayout>
          <c:xMode val="factor"/>
          <c:yMode val="factor"/>
          <c:x val="-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8825"/>
          <c:h val="0.74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'120916-17TOM2012'!$E$3</c:f>
              <c:strCache>
                <c:ptCount val="1"/>
                <c:pt idx="0">
                  <c:v>標高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'120916-17TOM2012'!$D$6:$D$20</c:f>
              <c:numCache/>
            </c:numRef>
          </c:xVal>
          <c:yVal>
            <c:numRef>
              <c:f>'120916-17TOM2012'!$E$6:$E$20</c:f>
              <c:numCache/>
            </c:numRef>
          </c:yVal>
          <c:smooth val="1"/>
        </c:ser>
        <c:axId val="54348053"/>
        <c:axId val="458426"/>
      </c:scatterChart>
      <c:valAx>
        <c:axId val="5434805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8426"/>
        <c:crosses val="autoZero"/>
        <c:crossBetween val="midCat"/>
        <c:dispUnits/>
        <c:majorUnit val="10"/>
        <c:minorUnit val="10"/>
      </c:valAx>
      <c:valAx>
        <c:axId val="458426"/>
        <c:scaling>
          <c:orientation val="minMax"/>
          <c:max val="20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標高[m]</a:t>
                </a:r>
              </a:p>
            </c:rich>
          </c:tx>
          <c:layout>
            <c:manualLayout>
              <c:xMode val="factor"/>
              <c:yMode val="factor"/>
              <c:x val="0.01775"/>
              <c:y val="0.2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348053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宿舎～平湯峠～安房峠～松本</a:t>
            </a:r>
          </a:p>
        </c:rich>
      </c:tx>
      <c:layout>
        <c:manualLayout>
          <c:xMode val="factor"/>
          <c:yMode val="factor"/>
          <c:x val="-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7225"/>
          <c:w val="0.9865"/>
          <c:h val="0.6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'120916-17TOM2012'!$E$3</c:f>
              <c:strCache>
                <c:ptCount val="1"/>
                <c:pt idx="0">
                  <c:v>標高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'120916-17TOM2012'!$D$35:$D$42</c:f>
              <c:numCache/>
            </c:numRef>
          </c:xVal>
          <c:yVal>
            <c:numRef>
              <c:f>'120916-17TOM2012'!$E$35:$E$42</c:f>
              <c:numCache/>
            </c:numRef>
          </c:yVal>
          <c:smooth val="1"/>
        </c:ser>
        <c:axId val="9626947"/>
        <c:axId val="839296"/>
      </c:scatterChart>
      <c:valAx>
        <c:axId val="962694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39296"/>
        <c:crosses val="autoZero"/>
        <c:crossBetween val="midCat"/>
        <c:dispUnits/>
        <c:majorUnit val="10"/>
        <c:minorUnit val="10"/>
      </c:valAx>
      <c:valAx>
        <c:axId val="839296"/>
        <c:scaling>
          <c:orientation val="minMax"/>
          <c:max val="20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標高[m]</a:t>
                </a:r>
              </a:p>
            </c:rich>
          </c:tx>
          <c:layout>
            <c:manualLayout>
              <c:xMode val="factor"/>
              <c:yMode val="factor"/>
              <c:x val="0.02075"/>
              <c:y val="0.2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626947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114300</xdr:rowOff>
    </xdr:from>
    <xdr:to>
      <xdr:col>8</xdr:col>
      <xdr:colOff>9525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6675" y="3771900"/>
        <a:ext cx="65722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85725</xdr:rowOff>
    </xdr:from>
    <xdr:to>
      <xdr:col>8</xdr:col>
      <xdr:colOff>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66675" y="7915275"/>
        <a:ext cx="65627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447675</xdr:colOff>
      <xdr:row>24</xdr:row>
      <xdr:rowOff>57150</xdr:rowOff>
    </xdr:from>
    <xdr:to>
      <xdr:col>7</xdr:col>
      <xdr:colOff>619125</xdr:colOff>
      <xdr:row>27</xdr:row>
      <xdr:rowOff>47625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4438650"/>
          <a:ext cx="55721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38100</xdr:rowOff>
    </xdr:from>
    <xdr:to>
      <xdr:col>1</xdr:col>
      <xdr:colOff>676275</xdr:colOff>
      <xdr:row>26</xdr:row>
      <xdr:rowOff>28575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95250" y="4600575"/>
          <a:ext cx="6477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木曽福島</a:t>
          </a:r>
        </a:p>
      </xdr:txBody>
    </xdr:sp>
    <xdr:clientData/>
  </xdr:twoCellAnchor>
  <xdr:twoCellAnchor>
    <xdr:from>
      <xdr:col>7</xdr:col>
      <xdr:colOff>438150</xdr:colOff>
      <xdr:row>26</xdr:row>
      <xdr:rowOff>66675</xdr:rowOff>
    </xdr:from>
    <xdr:to>
      <xdr:col>7</xdr:col>
      <xdr:colOff>819150</xdr:colOff>
      <xdr:row>27</xdr:row>
      <xdr:rowOff>66675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5905500" y="4810125"/>
          <a:ext cx="381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宿舎</a:t>
          </a:r>
        </a:p>
      </xdr:txBody>
    </xdr:sp>
    <xdr:clientData/>
  </xdr:twoCellAnchor>
  <xdr:twoCellAnchor>
    <xdr:from>
      <xdr:col>2</xdr:col>
      <xdr:colOff>314325</xdr:colOff>
      <xdr:row>23</xdr:row>
      <xdr:rowOff>66675</xdr:rowOff>
    </xdr:from>
    <xdr:to>
      <xdr:col>2</xdr:col>
      <xdr:colOff>838200</xdr:colOff>
      <xdr:row>24</xdr:row>
      <xdr:rowOff>66675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1085850" y="4267200"/>
          <a:ext cx="5238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地蔵峠</a:t>
          </a:r>
        </a:p>
      </xdr:txBody>
    </xdr:sp>
    <xdr:clientData/>
  </xdr:twoCellAnchor>
  <xdr:twoCellAnchor>
    <xdr:from>
      <xdr:col>3</xdr:col>
      <xdr:colOff>200025</xdr:colOff>
      <xdr:row>23</xdr:row>
      <xdr:rowOff>28575</xdr:rowOff>
    </xdr:from>
    <xdr:to>
      <xdr:col>3</xdr:col>
      <xdr:colOff>733425</xdr:colOff>
      <xdr:row>24</xdr:row>
      <xdr:rowOff>38100</xdr:rowOff>
    </xdr:to>
    <xdr:sp>
      <xdr:nvSpPr>
        <xdr:cNvPr id="7" name="TextBox 22"/>
        <xdr:cNvSpPr txBox="1">
          <a:spLocks noChangeArrowheads="1"/>
        </xdr:cNvSpPr>
      </xdr:nvSpPr>
      <xdr:spPr>
        <a:xfrm>
          <a:off x="2390775" y="4229100"/>
          <a:ext cx="5334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長峰峠</a:t>
          </a:r>
        </a:p>
      </xdr:txBody>
    </xdr:sp>
    <xdr:clientData/>
  </xdr:twoCellAnchor>
  <xdr:twoCellAnchor>
    <xdr:from>
      <xdr:col>5</xdr:col>
      <xdr:colOff>466725</xdr:colOff>
      <xdr:row>25</xdr:row>
      <xdr:rowOff>0</xdr:rowOff>
    </xdr:from>
    <xdr:to>
      <xdr:col>7</xdr:col>
      <xdr:colOff>9525</xdr:colOff>
      <xdr:row>26</xdr:row>
      <xdr:rowOff>9525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4314825" y="4562475"/>
          <a:ext cx="11620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飛騨ふる里トンネル</a:t>
          </a:r>
        </a:p>
      </xdr:txBody>
    </xdr:sp>
    <xdr:clientData/>
  </xdr:twoCellAnchor>
  <xdr:twoCellAnchor editAs="oneCell">
    <xdr:from>
      <xdr:col>1</xdr:col>
      <xdr:colOff>447675</xdr:colOff>
      <xdr:row>45</xdr:row>
      <xdr:rowOff>190500</xdr:rowOff>
    </xdr:from>
    <xdr:to>
      <xdr:col>5</xdr:col>
      <xdr:colOff>552450</xdr:colOff>
      <xdr:row>50</xdr:row>
      <xdr:rowOff>38100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8382000"/>
          <a:ext cx="38862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38100</xdr:colOff>
      <xdr:row>48</xdr:row>
      <xdr:rowOff>76200</xdr:rowOff>
    </xdr:from>
    <xdr:to>
      <xdr:col>2</xdr:col>
      <xdr:colOff>228600</xdr:colOff>
      <xdr:row>49</xdr:row>
      <xdr:rowOff>66675</xdr:rowOff>
    </xdr:to>
    <xdr:sp>
      <xdr:nvSpPr>
        <xdr:cNvPr id="10" name="TextBox 26"/>
        <xdr:cNvSpPr txBox="1">
          <a:spLocks noChangeArrowheads="1"/>
        </xdr:cNvSpPr>
      </xdr:nvSpPr>
      <xdr:spPr>
        <a:xfrm>
          <a:off x="104775" y="8867775"/>
          <a:ext cx="8953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平湯トンネル前</a:t>
          </a:r>
        </a:p>
      </xdr:txBody>
    </xdr:sp>
    <xdr:clientData/>
  </xdr:twoCellAnchor>
  <xdr:twoCellAnchor>
    <xdr:from>
      <xdr:col>1</xdr:col>
      <xdr:colOff>485775</xdr:colOff>
      <xdr:row>45</xdr:row>
      <xdr:rowOff>95250</xdr:rowOff>
    </xdr:from>
    <xdr:to>
      <xdr:col>2</xdr:col>
      <xdr:colOff>323850</xdr:colOff>
      <xdr:row>46</xdr:row>
      <xdr:rowOff>95250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552450" y="8286750"/>
          <a:ext cx="5429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平湯峠</a:t>
          </a:r>
        </a:p>
      </xdr:txBody>
    </xdr:sp>
    <xdr:clientData/>
  </xdr:twoCellAnchor>
  <xdr:twoCellAnchor>
    <xdr:from>
      <xdr:col>2</xdr:col>
      <xdr:colOff>457200</xdr:colOff>
      <xdr:row>45</xdr:row>
      <xdr:rowOff>19050</xdr:rowOff>
    </xdr:from>
    <xdr:to>
      <xdr:col>2</xdr:col>
      <xdr:colOff>1009650</xdr:colOff>
      <xdr:row>46</xdr:row>
      <xdr:rowOff>19050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1228725" y="8210550"/>
          <a:ext cx="5524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安房峠</a:t>
          </a:r>
        </a:p>
      </xdr:txBody>
    </xdr:sp>
    <xdr:clientData/>
  </xdr:twoCellAnchor>
  <xdr:twoCellAnchor>
    <xdr:from>
      <xdr:col>3</xdr:col>
      <xdr:colOff>523875</xdr:colOff>
      <xdr:row>49</xdr:row>
      <xdr:rowOff>142875</xdr:rowOff>
    </xdr:from>
    <xdr:to>
      <xdr:col>4</xdr:col>
      <xdr:colOff>419100</xdr:colOff>
      <xdr:row>50</xdr:row>
      <xdr:rowOff>133350</xdr:rowOff>
    </xdr:to>
    <xdr:sp>
      <xdr:nvSpPr>
        <xdr:cNvPr id="13" name="TextBox 29"/>
        <xdr:cNvSpPr txBox="1">
          <a:spLocks noChangeArrowheads="1"/>
        </xdr:cNvSpPr>
      </xdr:nvSpPr>
      <xdr:spPr>
        <a:xfrm>
          <a:off x="2714625" y="9134475"/>
          <a:ext cx="7239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そば処徳心</a:t>
          </a:r>
        </a:p>
      </xdr:txBody>
    </xdr:sp>
    <xdr:clientData/>
  </xdr:twoCellAnchor>
  <xdr:twoCellAnchor>
    <xdr:from>
      <xdr:col>5</xdr:col>
      <xdr:colOff>552450</xdr:colOff>
      <xdr:row>49</xdr:row>
      <xdr:rowOff>114300</xdr:rowOff>
    </xdr:from>
    <xdr:to>
      <xdr:col>6</xdr:col>
      <xdr:colOff>276225</xdr:colOff>
      <xdr:row>50</xdr:row>
      <xdr:rowOff>104775</xdr:rowOff>
    </xdr:to>
    <xdr:sp>
      <xdr:nvSpPr>
        <xdr:cNvPr id="14" name="TextBox 30"/>
        <xdr:cNvSpPr txBox="1">
          <a:spLocks noChangeArrowheads="1"/>
        </xdr:cNvSpPr>
      </xdr:nvSpPr>
      <xdr:spPr>
        <a:xfrm>
          <a:off x="4400550" y="9105900"/>
          <a:ext cx="5524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松本駅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npb4pL" TargetMode="External" /><Relationship Id="rId2" Type="http://schemas.openxmlformats.org/officeDocument/2006/relationships/hyperlink" Target="http://yahoo.jp/4VQi64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9.25390625" style="2" customWidth="1"/>
    <col min="3" max="3" width="18.625" style="2" customWidth="1"/>
    <col min="4" max="6" width="10.875" style="2" customWidth="1"/>
    <col min="7" max="7" width="10.375" style="2" customWidth="1"/>
    <col min="8" max="8" width="15.25390625" style="2" customWidth="1"/>
    <col min="9" max="9" width="0.875" style="2" customWidth="1"/>
    <col min="10" max="16384" width="9.00390625" style="2" customWidth="1"/>
  </cols>
  <sheetData>
    <row r="1" ht="17.25" customHeight="1">
      <c r="B1" s="1" t="s">
        <v>7</v>
      </c>
    </row>
    <row r="2" spans="2:8" ht="14.25" customHeight="1">
      <c r="B2" s="3" t="s">
        <v>8</v>
      </c>
      <c r="C2" s="3"/>
      <c r="D2" s="4">
        <f>D20</f>
        <v>94.25</v>
      </c>
      <c r="E2" s="5">
        <f>D2</f>
        <v>94.25</v>
      </c>
      <c r="F2" s="6"/>
      <c r="G2" s="7" t="s">
        <v>9</v>
      </c>
      <c r="H2" s="8" t="s">
        <v>10</v>
      </c>
    </row>
    <row r="3" spans="2:8" ht="14.25" customHeight="1" thickBot="1">
      <c r="B3" s="9" t="s">
        <v>0</v>
      </c>
      <c r="C3" s="10" t="s">
        <v>1</v>
      </c>
      <c r="D3" s="9" t="s">
        <v>2</v>
      </c>
      <c r="E3" s="9" t="s">
        <v>3</v>
      </c>
      <c r="F3" s="11" t="s">
        <v>4</v>
      </c>
      <c r="G3" s="9" t="s">
        <v>5</v>
      </c>
      <c r="H3" s="9" t="s">
        <v>11</v>
      </c>
    </row>
    <row r="4" spans="2:8" ht="14.25" customHeight="1" thickTop="1">
      <c r="B4" s="12"/>
      <c r="C4" s="13" t="s">
        <v>12</v>
      </c>
      <c r="D4" s="14"/>
      <c r="E4" s="15"/>
      <c r="F4" s="16">
        <v>0.3020833333333333</v>
      </c>
      <c r="G4" s="16">
        <v>0.30625</v>
      </c>
      <c r="H4" s="17" t="s">
        <v>13</v>
      </c>
    </row>
    <row r="5" spans="2:8" ht="14.25" customHeight="1">
      <c r="B5" s="12"/>
      <c r="C5" s="13" t="s">
        <v>14</v>
      </c>
      <c r="D5" s="14"/>
      <c r="E5" s="15"/>
      <c r="F5" s="18">
        <v>0.3958333333333333</v>
      </c>
      <c r="G5" s="16">
        <v>0.41875</v>
      </c>
      <c r="H5" s="17" t="s">
        <v>15</v>
      </c>
    </row>
    <row r="6" spans="2:8" ht="14.25" customHeight="1">
      <c r="B6" s="19">
        <v>0</v>
      </c>
      <c r="C6" s="20" t="s">
        <v>16</v>
      </c>
      <c r="D6" s="21">
        <v>0</v>
      </c>
      <c r="E6" s="22">
        <v>760</v>
      </c>
      <c r="F6" s="16">
        <v>0.4375</v>
      </c>
      <c r="G6" s="23">
        <v>0.4791666666666667</v>
      </c>
      <c r="H6" s="24"/>
    </row>
    <row r="7" spans="2:8" ht="14.25" customHeight="1">
      <c r="B7" s="19">
        <f aca="true" t="shared" si="0" ref="B7:B20">D7-D6</f>
        <v>2.22</v>
      </c>
      <c r="C7" s="25" t="s">
        <v>17</v>
      </c>
      <c r="D7" s="21">
        <v>2.22</v>
      </c>
      <c r="E7" s="22">
        <v>780</v>
      </c>
      <c r="F7" s="23">
        <v>0.7055555555555556</v>
      </c>
      <c r="G7" s="23">
        <v>0.4826388888888889</v>
      </c>
      <c r="H7" s="26"/>
    </row>
    <row r="8" spans="2:8" ht="14.25" customHeight="1">
      <c r="B8" s="19">
        <f t="shared" si="0"/>
        <v>2.97</v>
      </c>
      <c r="C8" s="25" t="s">
        <v>18</v>
      </c>
      <c r="D8" s="21">
        <v>5.19</v>
      </c>
      <c r="E8" s="22">
        <v>830</v>
      </c>
      <c r="F8" s="23">
        <v>0.4861111111111111</v>
      </c>
      <c r="G8" s="23">
        <v>0.4861111111111111</v>
      </c>
      <c r="H8" s="26"/>
    </row>
    <row r="9" spans="2:8" ht="14.25" customHeight="1">
      <c r="B9" s="19">
        <f t="shared" si="0"/>
        <v>1.75</v>
      </c>
      <c r="C9" s="25" t="s">
        <v>19</v>
      </c>
      <c r="D9" s="21">
        <v>6.94</v>
      </c>
      <c r="E9" s="22">
        <v>865</v>
      </c>
      <c r="F9" s="23">
        <v>0.49375</v>
      </c>
      <c r="G9" s="23">
        <v>0.49444444444444446</v>
      </c>
      <c r="H9" s="26"/>
    </row>
    <row r="10" spans="2:8" ht="14.25" customHeight="1">
      <c r="B10" s="19">
        <f t="shared" si="0"/>
        <v>4.54</v>
      </c>
      <c r="C10" s="25" t="s">
        <v>20</v>
      </c>
      <c r="D10" s="21">
        <v>11.48</v>
      </c>
      <c r="E10" s="22">
        <v>1040</v>
      </c>
      <c r="F10" s="23">
        <v>0.517361111111111</v>
      </c>
      <c r="G10" s="23">
        <v>0.5208333333333334</v>
      </c>
      <c r="H10" s="26">
        <f>(E10-E9)/(D10-D9)/1000</f>
        <v>0.03854625550660793</v>
      </c>
    </row>
    <row r="11" spans="2:8" ht="14.25" customHeight="1">
      <c r="B11" s="19">
        <f t="shared" si="0"/>
        <v>3.5999999999999996</v>
      </c>
      <c r="C11" s="27" t="s">
        <v>21</v>
      </c>
      <c r="D11" s="28">
        <v>15.08</v>
      </c>
      <c r="E11" s="29">
        <v>1335</v>
      </c>
      <c r="F11" s="23">
        <v>0.5555555555555556</v>
      </c>
      <c r="G11" s="23">
        <v>0.5625</v>
      </c>
      <c r="H11" s="26">
        <f>(E11-E10)/(D11-D10)/1000</f>
        <v>0.08194444444444446</v>
      </c>
    </row>
    <row r="12" spans="2:8" ht="14.25" customHeight="1">
      <c r="B12" s="19">
        <f t="shared" si="0"/>
        <v>4.049999999999999</v>
      </c>
      <c r="C12" s="25" t="s">
        <v>22</v>
      </c>
      <c r="D12" s="21">
        <v>19.13</v>
      </c>
      <c r="E12" s="22">
        <v>1155</v>
      </c>
      <c r="F12" s="23">
        <v>0.5791666666666667</v>
      </c>
      <c r="G12" s="23">
        <v>0.5833333333333334</v>
      </c>
      <c r="H12" s="26"/>
    </row>
    <row r="13" spans="2:8" ht="14.25" customHeight="1">
      <c r="B13" s="19">
        <f t="shared" si="0"/>
        <v>10.100000000000001</v>
      </c>
      <c r="C13" s="25" t="s">
        <v>23</v>
      </c>
      <c r="D13" s="21">
        <v>29.23</v>
      </c>
      <c r="E13" s="22">
        <v>1160</v>
      </c>
      <c r="F13" s="23">
        <v>0.6145833333333334</v>
      </c>
      <c r="G13" s="23">
        <v>0.6145833333333334</v>
      </c>
      <c r="H13" s="26"/>
    </row>
    <row r="14" spans="2:8" ht="14.25" customHeight="1">
      <c r="B14" s="19">
        <f t="shared" si="0"/>
        <v>7.059999999999999</v>
      </c>
      <c r="C14" s="27" t="s">
        <v>24</v>
      </c>
      <c r="D14" s="28">
        <v>36.29</v>
      </c>
      <c r="E14" s="29">
        <v>1356</v>
      </c>
      <c r="F14" s="23">
        <v>0.6493055555555556</v>
      </c>
      <c r="G14" s="23">
        <v>0.6527777777777778</v>
      </c>
      <c r="H14" s="26">
        <f>(E14-E13)/(D14-D13)/1000</f>
        <v>0.02776203966005666</v>
      </c>
    </row>
    <row r="15" spans="2:8" ht="14.25" customHeight="1">
      <c r="B15" s="19">
        <f t="shared" si="0"/>
        <v>8.130000000000003</v>
      </c>
      <c r="C15" s="25" t="s">
        <v>25</v>
      </c>
      <c r="D15" s="21">
        <v>44.42</v>
      </c>
      <c r="E15" s="22">
        <v>1105</v>
      </c>
      <c r="F15" s="23">
        <v>0.6631944444444444</v>
      </c>
      <c r="G15" s="23">
        <v>0.6631944444444444</v>
      </c>
      <c r="H15" s="26"/>
    </row>
    <row r="16" spans="2:8" ht="14.25" customHeight="1">
      <c r="B16" s="19">
        <f t="shared" si="0"/>
        <v>20.870000000000005</v>
      </c>
      <c r="C16" s="25" t="s">
        <v>26</v>
      </c>
      <c r="D16" s="21">
        <v>65.29</v>
      </c>
      <c r="E16" s="22">
        <v>745</v>
      </c>
      <c r="F16" s="23">
        <v>0.6965277777777777</v>
      </c>
      <c r="G16" s="23">
        <v>0.7048611111111112</v>
      </c>
      <c r="H16" s="26"/>
    </row>
    <row r="17" spans="2:8" ht="14.25" customHeight="1">
      <c r="B17" s="19">
        <f t="shared" si="0"/>
        <v>5.6699999999999875</v>
      </c>
      <c r="C17" s="25" t="s">
        <v>27</v>
      </c>
      <c r="D17" s="21">
        <v>70.96</v>
      </c>
      <c r="E17" s="22">
        <v>700</v>
      </c>
      <c r="F17" s="23">
        <v>0.7166666666666667</v>
      </c>
      <c r="G17" s="23">
        <v>0.7166666666666667</v>
      </c>
      <c r="H17" s="26"/>
    </row>
    <row r="18" spans="2:8" ht="14.25" customHeight="1">
      <c r="B18" s="19">
        <f t="shared" si="0"/>
        <v>2.0700000000000074</v>
      </c>
      <c r="C18" s="27" t="s">
        <v>28</v>
      </c>
      <c r="D18" s="28">
        <v>73.03</v>
      </c>
      <c r="E18" s="29">
        <v>790</v>
      </c>
      <c r="F18" s="23">
        <v>0.7291666666666666</v>
      </c>
      <c r="G18" s="23">
        <v>0.7291666666666666</v>
      </c>
      <c r="H18" s="26">
        <f>(E18-E17)/(D18-D17)/1000</f>
        <v>0.043478260869565064</v>
      </c>
    </row>
    <row r="19" spans="2:8" ht="14.25" customHeight="1">
      <c r="B19" s="19">
        <f t="shared" si="0"/>
        <v>11.579999999999998</v>
      </c>
      <c r="C19" s="25" t="s">
        <v>29</v>
      </c>
      <c r="D19" s="21">
        <v>84.61</v>
      </c>
      <c r="E19" s="22">
        <v>625</v>
      </c>
      <c r="F19" s="23">
        <v>0.7569444444444445</v>
      </c>
      <c r="G19" s="23">
        <v>0.7604166666666666</v>
      </c>
      <c r="H19" s="26"/>
    </row>
    <row r="20" spans="2:8" ht="14.25" customHeight="1">
      <c r="B20" s="19">
        <f t="shared" si="0"/>
        <v>9.64</v>
      </c>
      <c r="C20" s="25" t="s">
        <v>30</v>
      </c>
      <c r="D20" s="21">
        <v>94.25</v>
      </c>
      <c r="E20" s="22">
        <v>730</v>
      </c>
      <c r="F20" s="23">
        <v>0.7916666666666666</v>
      </c>
      <c r="G20" s="30"/>
      <c r="H20" s="26">
        <f>(E20-E19)/(D20-D19)/1000</f>
        <v>0.010892116182572614</v>
      </c>
    </row>
    <row r="21" spans="2:8" ht="14.25" customHeight="1">
      <c r="B21" s="31"/>
      <c r="C21" s="31"/>
      <c r="D21" s="32"/>
      <c r="E21" s="32"/>
      <c r="F21" s="32"/>
      <c r="G21" s="32"/>
      <c r="H21" s="32"/>
    </row>
    <row r="22" spans="2:8" ht="14.25" customHeight="1">
      <c r="B22" s="31"/>
      <c r="C22" s="31"/>
      <c r="D22" s="32"/>
      <c r="E22" s="32"/>
      <c r="F22" s="32"/>
      <c r="G22" s="32"/>
      <c r="H22" s="32"/>
    </row>
    <row r="23" spans="2:8" ht="14.25" customHeight="1">
      <c r="B23" s="31"/>
      <c r="C23" s="31"/>
      <c r="D23" s="32"/>
      <c r="E23" s="32"/>
      <c r="F23" s="32"/>
      <c r="G23" s="32"/>
      <c r="H23" s="32"/>
    </row>
    <row r="24" spans="2:8" ht="14.25" customHeight="1">
      <c r="B24" s="31"/>
      <c r="C24" s="31"/>
      <c r="D24" s="32"/>
      <c r="E24" s="32"/>
      <c r="F24" s="32"/>
      <c r="G24" s="32"/>
      <c r="H24" s="32"/>
    </row>
    <row r="25" spans="2:8" ht="14.25" customHeight="1">
      <c r="B25" s="31"/>
      <c r="C25" s="31"/>
      <c r="D25" s="32"/>
      <c r="E25" s="32"/>
      <c r="F25" s="32"/>
      <c r="G25" s="32"/>
      <c r="H25" s="32"/>
    </row>
    <row r="26" spans="2:8" ht="14.25" customHeight="1">
      <c r="B26" s="31"/>
      <c r="C26" s="31"/>
      <c r="D26" s="32"/>
      <c r="E26" s="32"/>
      <c r="F26" s="32"/>
      <c r="G26" s="32"/>
      <c r="H26" s="32"/>
    </row>
    <row r="27" spans="2:8" ht="14.25" customHeight="1">
      <c r="B27" s="31"/>
      <c r="C27" s="31"/>
      <c r="D27" s="32"/>
      <c r="E27" s="32"/>
      <c r="F27" s="32"/>
      <c r="G27" s="32"/>
      <c r="H27" s="32"/>
    </row>
    <row r="28" spans="2:8" ht="14.25" customHeight="1">
      <c r="B28" s="31"/>
      <c r="C28" s="31"/>
      <c r="D28" s="32"/>
      <c r="E28" s="32"/>
      <c r="F28" s="32"/>
      <c r="G28" s="32"/>
      <c r="H28" s="32"/>
    </row>
    <row r="29" spans="2:8" ht="14.25" customHeight="1">
      <c r="B29" s="31"/>
      <c r="C29" s="31"/>
      <c r="D29" s="32"/>
      <c r="E29" s="32"/>
      <c r="F29" s="32"/>
      <c r="G29" s="32"/>
      <c r="H29" s="32"/>
    </row>
    <row r="30" spans="2:8" ht="14.25" customHeight="1">
      <c r="B30" s="33"/>
      <c r="C30" s="33"/>
      <c r="D30" s="32"/>
      <c r="E30" s="32"/>
      <c r="F30" s="32"/>
      <c r="G30" s="32"/>
      <c r="H30" s="32"/>
    </row>
    <row r="31" spans="2:8" ht="14.25" customHeight="1">
      <c r="B31" s="31"/>
      <c r="C31" s="31"/>
      <c r="D31" s="32"/>
      <c r="E31" s="32"/>
      <c r="F31" s="32"/>
      <c r="G31" s="32"/>
      <c r="H31" s="32"/>
    </row>
    <row r="32" spans="2:8" ht="14.25" customHeight="1">
      <c r="B32" s="31" t="s">
        <v>31</v>
      </c>
      <c r="C32" s="31"/>
      <c r="D32" s="4">
        <f>D42</f>
        <v>67.55</v>
      </c>
      <c r="E32" s="5">
        <f>D32+D2</f>
        <v>161.8</v>
      </c>
      <c r="F32" s="32"/>
      <c r="G32" s="34" t="s">
        <v>6</v>
      </c>
      <c r="H32" s="35" t="s">
        <v>32</v>
      </c>
    </row>
    <row r="33" spans="2:8" ht="14.25" customHeight="1" thickBot="1">
      <c r="B33" s="9" t="s">
        <v>0</v>
      </c>
      <c r="C33" s="10" t="s">
        <v>1</v>
      </c>
      <c r="D33" s="9" t="s">
        <v>2</v>
      </c>
      <c r="E33" s="9" t="s">
        <v>3</v>
      </c>
      <c r="F33" s="11" t="s">
        <v>4</v>
      </c>
      <c r="G33" s="9" t="s">
        <v>5</v>
      </c>
      <c r="H33" s="9" t="s">
        <v>11</v>
      </c>
    </row>
    <row r="34" spans="2:8" ht="14.25" customHeight="1" thickTop="1">
      <c r="B34" s="36"/>
      <c r="C34" s="37" t="s">
        <v>33</v>
      </c>
      <c r="D34" s="14"/>
      <c r="E34" s="15"/>
      <c r="F34" s="38"/>
      <c r="G34" s="39"/>
      <c r="H34" s="40"/>
    </row>
    <row r="35" spans="2:8" ht="14.25" customHeight="1">
      <c r="B35" s="36">
        <v>0</v>
      </c>
      <c r="C35" s="37" t="s">
        <v>34</v>
      </c>
      <c r="D35" s="14">
        <v>0</v>
      </c>
      <c r="E35" s="15">
        <v>1425</v>
      </c>
      <c r="F35" s="39"/>
      <c r="G35" s="41">
        <v>0.40277777777777773</v>
      </c>
      <c r="H35" s="42" t="s">
        <v>35</v>
      </c>
    </row>
    <row r="36" spans="2:8" ht="14.25" customHeight="1">
      <c r="B36" s="43">
        <f aca="true" t="shared" si="1" ref="B36:B42">D36-D35</f>
        <v>3.05</v>
      </c>
      <c r="C36" s="44" t="s">
        <v>36</v>
      </c>
      <c r="D36" s="45">
        <v>3.05</v>
      </c>
      <c r="E36" s="46">
        <v>1679</v>
      </c>
      <c r="F36" s="41">
        <v>0.4305555555555556</v>
      </c>
      <c r="G36" s="41">
        <v>0.4444444444444444</v>
      </c>
      <c r="H36" s="26">
        <f>(E36-E35)/(D36-D35)/1000</f>
        <v>0.08327868852459017</v>
      </c>
    </row>
    <row r="37" spans="2:8" ht="14.25" customHeight="1">
      <c r="B37" s="43">
        <f t="shared" si="1"/>
        <v>5.750000000000001</v>
      </c>
      <c r="C37" s="47" t="s">
        <v>37</v>
      </c>
      <c r="D37" s="48">
        <v>8.8</v>
      </c>
      <c r="E37" s="49">
        <v>1263</v>
      </c>
      <c r="F37" s="41">
        <v>0.4479166666666667</v>
      </c>
      <c r="G37" s="41">
        <v>0.46875</v>
      </c>
      <c r="H37" s="42" t="s">
        <v>38</v>
      </c>
    </row>
    <row r="38" spans="2:8" ht="14.25" customHeight="1">
      <c r="B38" s="43">
        <f t="shared" si="1"/>
        <v>8.25</v>
      </c>
      <c r="C38" s="44" t="s">
        <v>39</v>
      </c>
      <c r="D38" s="45">
        <v>17.05</v>
      </c>
      <c r="E38" s="46">
        <v>1796</v>
      </c>
      <c r="F38" s="41">
        <v>0.53125</v>
      </c>
      <c r="G38" s="41">
        <v>0.5381944444444444</v>
      </c>
      <c r="H38" s="26">
        <f>(E38-E37)/(D38-D37)/1000</f>
        <v>0.06460606060606061</v>
      </c>
    </row>
    <row r="39" spans="2:8" ht="14.25" customHeight="1">
      <c r="B39" s="43">
        <f t="shared" si="1"/>
        <v>7.18</v>
      </c>
      <c r="C39" s="47" t="s">
        <v>40</v>
      </c>
      <c r="D39" s="48">
        <v>24.23</v>
      </c>
      <c r="E39" s="49">
        <v>1315</v>
      </c>
      <c r="F39" s="41">
        <v>0.5506944444444445</v>
      </c>
      <c r="G39" s="41">
        <v>0.5520833333333334</v>
      </c>
      <c r="H39" s="26"/>
    </row>
    <row r="40" spans="2:8" ht="14.25" customHeight="1">
      <c r="B40" s="43">
        <f t="shared" si="1"/>
        <v>21.470000000000002</v>
      </c>
      <c r="C40" s="47" t="s">
        <v>41</v>
      </c>
      <c r="D40" s="48">
        <v>45.7</v>
      </c>
      <c r="E40" s="49">
        <v>800</v>
      </c>
      <c r="F40" s="41">
        <v>0.59375</v>
      </c>
      <c r="G40" s="41">
        <v>0.6145833333333334</v>
      </c>
      <c r="H40" s="42" t="s">
        <v>42</v>
      </c>
    </row>
    <row r="41" spans="2:8" ht="14.25" customHeight="1">
      <c r="B41" s="43">
        <f t="shared" si="1"/>
        <v>6.099999999999994</v>
      </c>
      <c r="C41" s="47" t="s">
        <v>43</v>
      </c>
      <c r="D41" s="48">
        <v>51.8</v>
      </c>
      <c r="E41" s="49">
        <v>691</v>
      </c>
      <c r="F41" s="41">
        <v>0.6319444444444444</v>
      </c>
      <c r="G41" s="41">
        <v>0.6319444444444444</v>
      </c>
      <c r="H41" s="26"/>
    </row>
    <row r="42" spans="2:8" ht="14.25" customHeight="1">
      <c r="B42" s="43">
        <f t="shared" si="1"/>
        <v>15.75</v>
      </c>
      <c r="C42" s="20" t="s">
        <v>44</v>
      </c>
      <c r="D42" s="21">
        <v>67.55</v>
      </c>
      <c r="E42" s="22">
        <v>585</v>
      </c>
      <c r="F42" s="23">
        <v>0.6597222222222222</v>
      </c>
      <c r="G42" s="16">
        <v>0.7069444444444444</v>
      </c>
      <c r="H42" s="50" t="s">
        <v>45</v>
      </c>
    </row>
    <row r="43" spans="2:8" ht="14.25" customHeight="1">
      <c r="B43" s="36"/>
      <c r="C43" s="13" t="s">
        <v>12</v>
      </c>
      <c r="D43" s="14"/>
      <c r="E43" s="15"/>
      <c r="F43" s="16">
        <v>0.8</v>
      </c>
      <c r="G43" s="51"/>
      <c r="H43" s="50"/>
    </row>
    <row r="46" ht="15.75"/>
    <row r="47" ht="15.75"/>
    <row r="48" ht="15.75"/>
    <row r="49" ht="15.75"/>
    <row r="50" ht="15.75"/>
    <row r="51" ht="15.75"/>
    <row r="53" ht="15.75">
      <c r="J53" s="32"/>
    </row>
  </sheetData>
  <hyperlinks>
    <hyperlink ref="H2" r:id="rId1" display="http://yahoo.jp/npb4pL"/>
    <hyperlink ref="H32" r:id="rId2" display="http://yahoo.jp/4VQi64"/>
  </hyperlinks>
  <printOptions horizontalCentered="1"/>
  <pageMargins left="0.3937007874015748" right="0.3937007874015748" top="0.41" bottom="0.25" header="0.1968503937007874" footer="0.1968503937007874"/>
  <pageSetup fitToHeight="1" fitToWidth="1" orientation="portrait" paperSize="9" scale="8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2012-09-20T16:00:12Z</dcterms:created>
  <dcterms:modified xsi:type="dcterms:W3CDTF">2012-09-21T03:37:48Z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