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20" windowHeight="13050" activeTab="0"/>
  </bookViews>
  <sheets>
    <sheet name="110918-19TOM201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<sst xmlns="http://schemas.openxmlformats.org/spreadsheetml/2006/main" count="41" uniqueCount="34">
  <si>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区間距離</t>
  </si>
  <si>
    <t>場所</t>
  </si>
  <si>
    <t>累積距離</t>
  </si>
  <si>
    <t>標高</t>
  </si>
  <si>
    <t>到着時刻</t>
  </si>
  <si>
    <t>出発時刻</t>
  </si>
  <si>
    <t>ルートラボ：</t>
  </si>
  <si>
    <t>★トーエイオーナーズミーティング：2011/09/18(日)～19(月)</t>
  </si>
  <si>
    <t>１日目</t>
  </si>
  <si>
    <t>ルートラボ：</t>
  </si>
  <si>
    <t>備考</t>
  </si>
  <si>
    <t>韮崎駅</t>
  </si>
  <si>
    <t>スーパーあずさ1号 08:37着</t>
  </si>
  <si>
    <t>明野郵便局付近</t>
  </si>
  <si>
    <t>増富ラジウムライン合流</t>
  </si>
  <si>
    <t>信州峠</t>
  </si>
  <si>
    <t>信濃川上駅手前</t>
  </si>
  <si>
    <t>大蔵峠</t>
  </si>
  <si>
    <t>国道141号合流</t>
  </si>
  <si>
    <t>野辺山黒岩荘</t>
  </si>
  <si>
    <t>２日目</t>
  </si>
  <si>
    <t>黒岩荘</t>
  </si>
  <si>
    <t>ぶどう峠</t>
  </si>
  <si>
    <t>志賀坂峠</t>
  </si>
  <si>
    <t>みずかき湖ビジターセンター</t>
  </si>
  <si>
    <t>信州峠分岐</t>
  </si>
  <si>
    <t>佐久広瀬駅付近</t>
  </si>
  <si>
    <t>小海トンネル</t>
  </si>
  <si>
    <t>木次原</t>
  </si>
  <si>
    <t>国道299号合流</t>
  </si>
  <si>
    <t>志賀坂峠分岐</t>
  </si>
  <si>
    <t>西武秩父駅</t>
  </si>
  <si>
    <t>http://yj.pn/UK0Ct7</t>
  </si>
  <si>
    <t>http://yj.pn/DbhoyK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</si>
</sst>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通算距離&quot;0.00&quot;[km]&quot;\ "/>
    <numFmt numFmtId="191" formatCode="&quot;　平均勾配+&quot;0.00%"/>
    <numFmt numFmtId="192" formatCode="&quot;１日目：&quot;yy/mm/dd\(aaa\)"/>
    <numFmt numFmtId="193" formatCode="0.00_);[Red]\(0.00\)"/>
    <numFmt numFmtId="194" formatCode="0&quot; [回]&quot;"/>
    <numFmt numFmtId="195" formatCode="&quot;２日目：&quot;yy/mm/dd\(aaa\)"/>
    <numFmt numFmtId="196" formatCode="&quot;平均勾配+&quot;0.00%"/>
    <numFmt numFmtId="197" formatCode="&quot;平均時速：&quot;0.00&quot;km/h&quot;"/>
    <numFmt numFmtId="198" formatCode="&quot;平均時速： &quot;0.00&quot;km/h&quot;"/>
    <numFmt numFmtId="199" formatCode="&quot;平均勾配：&quot;0.00%"/>
    <numFmt numFmtId="200" formatCode="&quot;(&quot;0.00&quot;km)&quot;"/>
    <numFmt numFmtId="201" formatCode="&quot;平均勾配：&quot;0.0%"/>
    <numFmt numFmtId="202" formatCode="0.0_);[Red]\(0.0\)"/>
    <numFmt numFmtId="203" formatCode="&quot;平均時速&quot;0.0&quot; km/h&quot;"/>
    <numFmt numFmtId="204" formatCode="0&quot;[回]&quot;"/>
    <numFmt numFmtId="205" formatCode="&quot;平均時速&quot;0&quot; km/h&quot;"/>
    <numFmt numFmtId="206" formatCode="&quot;　平均勾配+&quot;0.0%"/>
    <numFmt numFmtId="207" formatCode="0.00&quot;[km]&quot;"/>
    <numFmt numFmtId="208" formatCode="#,##0_);[Red]\(#,##0\)"/>
    <numFmt numFmtId="209" formatCode="#,##0;&quot;▲ &quot;#,##0"/>
    <numFmt numFmtId="210" formatCode="#,##0.00_);[Red]\(#,##0.00\)"/>
    <numFmt numFmtId="211" formatCode="#,##0.000;[Red]#,##0.000"/>
    <numFmt numFmtId="212" formatCode="#,##0;[Red]#,##0"/>
    <numFmt numFmtId="213" formatCode="#,##0.0000;[Red]#,##0.0000"/>
    <numFmt numFmtId="214" formatCode="#,##0_ ;[Red]\-#,##0\ "/>
    <numFmt numFmtId="215" formatCode="0.00_ "/>
    <numFmt numFmtId="216" formatCode="&quot;\&quot;\ \ #,##0;[Red]&quot;\&quot;#,##0"/>
    <numFmt numFmtId="217" formatCode="yy/mm/dd\(aaa\)"/>
    <numFmt numFmtId="218" formatCode="&quot;\&quot;#,##0.00;[Red]&quot;\&quot;#,##0.00"/>
    <numFmt numFmtId="219" formatCode="&quot;\&quot;#,##0_);[Red]\(&quot;\&quot;#,##0\)"/>
    <numFmt numFmtId="220" formatCode="mmm\-yyyy"/>
    <numFmt numFmtId="221" formatCode="0.0_ "/>
    <numFmt numFmtId="222" formatCode="#,##0.00_ ;[Red]\-#,##0.00\ "/>
    <numFmt numFmtId="223" formatCode="[Red]#,##0.00_ ;\-#,##0.00\ "/>
    <numFmt numFmtId="224" formatCode="0.00\ "/>
    <numFmt numFmtId="225" formatCode="hh:mm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MS UI Gothic"/>
      <family val="3"/>
    </font>
    <font>
      <sz val="10.5"/>
      <color indexed="10"/>
      <name val="ＭＳ 明朝"/>
      <family val="1"/>
    </font>
    <font>
      <sz val="10"/>
      <color indexed="8"/>
      <name val="MS UI Gothic"/>
      <family val="3"/>
    </font>
    <font>
      <sz val="10"/>
      <name val="MS UI Gothic"/>
      <family val="3"/>
    </font>
    <font>
      <b/>
      <sz val="9"/>
      <color indexed="10"/>
      <name val="MS UI Gothic"/>
      <family val="3"/>
    </font>
    <font>
      <sz val="10"/>
      <color indexed="12"/>
      <name val="MS UI Gothic"/>
      <family val="3"/>
    </font>
    <font>
      <sz val="10"/>
      <color indexed="10"/>
      <name val="MS UI Gothic"/>
      <family val="3"/>
    </font>
    <font>
      <sz val="10"/>
      <name val="ＭＳ ゴシック"/>
      <family val="3"/>
    </font>
    <font>
      <sz val="12"/>
      <name val="MS UI Gothic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80" fontId="10" fillId="0" borderId="0" xfId="21" applyNumberFormat="1" applyFont="1" applyAlignment="1">
      <alignment vertical="center"/>
      <protection/>
    </xf>
    <xf numFmtId="20" fontId="10" fillId="0" borderId="0" xfId="21" applyNumberFormat="1" applyFont="1" applyAlignment="1">
      <alignment vertical="center"/>
      <protection/>
    </xf>
    <xf numFmtId="180" fontId="10" fillId="0" borderId="0" xfId="21" applyNumberFormat="1" applyFont="1" applyFill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188" fontId="11" fillId="0" borderId="0" xfId="21" applyNumberFormat="1" applyFont="1" applyAlignment="1">
      <alignment vertical="center"/>
      <protection/>
    </xf>
    <xf numFmtId="200" fontId="11" fillId="0" borderId="0" xfId="21" applyNumberFormat="1" applyFont="1" applyAlignment="1">
      <alignment vertical="center"/>
      <protection/>
    </xf>
    <xf numFmtId="20" fontId="10" fillId="0" borderId="0" xfId="21" applyNumberFormat="1" applyFont="1" applyAlignment="1">
      <alignment horizontal="right" vertical="center"/>
      <protection/>
    </xf>
    <xf numFmtId="180" fontId="10" fillId="2" borderId="1" xfId="21" applyNumberFormat="1" applyFont="1" applyFill="1" applyBorder="1" applyAlignment="1">
      <alignment horizontal="center" vertical="center"/>
      <protection/>
    </xf>
    <xf numFmtId="0" fontId="9" fillId="2" borderId="1" xfId="21" applyFont="1" applyFill="1" applyBorder="1" applyAlignment="1">
      <alignment horizontal="center" vertical="center"/>
      <protection/>
    </xf>
    <xf numFmtId="180" fontId="9" fillId="2" borderId="1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vertical="center"/>
    </xf>
    <xf numFmtId="20" fontId="10" fillId="0" borderId="0" xfId="0" applyNumberFormat="1" applyFont="1" applyAlignment="1">
      <alignment vertical="center"/>
    </xf>
    <xf numFmtId="10" fontId="10" fillId="0" borderId="2" xfId="15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180" fontId="9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180" fontId="10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180" fontId="10" fillId="0" borderId="0" xfId="0" applyNumberFormat="1" applyFont="1" applyBorder="1" applyAlignment="1">
      <alignment vertical="center"/>
    </xf>
    <xf numFmtId="225" fontId="10" fillId="0" borderId="3" xfId="0" applyNumberFormat="1" applyFont="1" applyFill="1" applyBorder="1" applyAlignment="1">
      <alignment vertical="center"/>
    </xf>
    <xf numFmtId="225" fontId="10" fillId="0" borderId="2" xfId="0" applyNumberFormat="1" applyFont="1" applyFill="1" applyBorder="1" applyAlignment="1">
      <alignment vertical="center"/>
    </xf>
    <xf numFmtId="225" fontId="13" fillId="0" borderId="2" xfId="0" applyNumberFormat="1" applyFont="1" applyFill="1" applyBorder="1" applyAlignment="1">
      <alignment vertical="center"/>
    </xf>
    <xf numFmtId="225" fontId="10" fillId="0" borderId="4" xfId="0" applyNumberFormat="1" applyFont="1" applyFill="1" applyBorder="1" applyAlignment="1">
      <alignment vertical="center"/>
    </xf>
    <xf numFmtId="2" fontId="13" fillId="0" borderId="2" xfId="0" applyNumberFormat="1" applyFont="1" applyFill="1" applyBorder="1" applyAlignment="1">
      <alignment vertical="center"/>
    </xf>
    <xf numFmtId="2" fontId="12" fillId="0" borderId="2" xfId="0" applyNumberFormat="1" applyFont="1" applyFill="1" applyBorder="1" applyAlignment="1">
      <alignment vertical="center"/>
    </xf>
    <xf numFmtId="2" fontId="10" fillId="0" borderId="2" xfId="0" applyNumberFormat="1" applyFont="1" applyFill="1" applyBorder="1" applyAlignment="1">
      <alignment horizontal="right" vertical="center" shrinkToFit="1"/>
    </xf>
    <xf numFmtId="2" fontId="12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2" fontId="13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225" fontId="10" fillId="0" borderId="3" xfId="0" applyNumberFormat="1" applyFont="1" applyBorder="1" applyAlignment="1">
      <alignment vertical="center"/>
    </xf>
    <xf numFmtId="225" fontId="10" fillId="0" borderId="2" xfId="0" applyNumberFormat="1" applyFont="1" applyBorder="1" applyAlignment="1">
      <alignment vertical="center"/>
    </xf>
    <xf numFmtId="225" fontId="13" fillId="0" borderId="2" xfId="0" applyNumberFormat="1" applyFont="1" applyBorder="1" applyAlignment="1">
      <alignment vertical="center"/>
    </xf>
    <xf numFmtId="225" fontId="10" fillId="0" borderId="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0" fontId="4" fillId="0" borderId="0" xfId="16" applyNumberFormat="1" applyFill="1" applyAlignment="1">
      <alignment vertical="center" shrinkToFit="1"/>
    </xf>
    <xf numFmtId="180" fontId="10" fillId="0" borderId="0" xfId="0" applyNumberFormat="1" applyFont="1" applyAlignment="1">
      <alignment horizontal="right" vertical="center"/>
    </xf>
    <xf numFmtId="180" fontId="4" fillId="0" borderId="0" xfId="16" applyNumberFormat="1" applyAlignment="1">
      <alignment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走行日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韮崎～みずがき湖～信州峠～大蔵峠～野辺山</a:t>
            </a:r>
          </a:p>
        </c:rich>
      </c:tx>
      <c:layout>
        <c:manualLayout>
          <c:xMode val="factor"/>
          <c:yMode val="factor"/>
          <c:x val="-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63"/>
          <c:w val="0.9455"/>
          <c:h val="0.71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'110918-19TOM2011'!$E$3</c:f>
              <c:strCache>
                <c:ptCount val="1"/>
                <c:pt idx="0">
                  <c:v>標高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'110918-19TOM2011'!$D$4:$D$14</c:f>
              <c:numCache/>
            </c:numRef>
          </c:xVal>
          <c:yVal>
            <c:numRef>
              <c:f>'110918-19TOM2011'!$E$4:$E$14</c:f>
              <c:numCache/>
            </c:numRef>
          </c:yVal>
          <c:smooth val="1"/>
        </c:ser>
        <c:axId val="43007325"/>
        <c:axId val="51521606"/>
      </c:scatterChart>
      <c:valAx>
        <c:axId val="43007325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521606"/>
        <c:crosses val="autoZero"/>
        <c:crossBetween val="midCat"/>
        <c:dispUnits/>
        <c:majorUnit val="10"/>
        <c:minorUnit val="10"/>
      </c:valAx>
      <c:valAx>
        <c:axId val="51521606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標高[m]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007325"/>
        <c:crosses val="autoZero"/>
        <c:crossBetween val="midCat"/>
        <c:dispUnits/>
        <c:majorUnit val="10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道の駅にらさき～道の駅とよとみ～～右左口峠～古関～鶯宿峠～道の駅とよとみ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'110918-19TOM2011'!$E$3</c:f>
              <c:strCache>
                <c:ptCount val="1"/>
                <c:pt idx="0">
                  <c:v>標高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'110918-19TOM2011'!#REF!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'110918-19TOM2011'!#REF!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1041271"/>
        <c:axId val="12500528"/>
      </c:scatterChart>
      <c:valAx>
        <c:axId val="61041271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00528"/>
        <c:crosses val="autoZero"/>
        <c:crossBetween val="midCat"/>
        <c:dispUnits/>
        <c:majorUnit val="10"/>
        <c:minorUnit val="10"/>
      </c:valAx>
      <c:valAx>
        <c:axId val="125005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41271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野辺山～ぶどう峠～志賀坂峠～西武秩父駅</a:t>
            </a:r>
          </a:p>
        </c:rich>
      </c:tx>
      <c:layout>
        <c:manualLayout>
          <c:xMode val="factor"/>
          <c:yMode val="factor"/>
          <c:x val="-0.00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6775"/>
          <c:w val="0.957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'110918-19TOM2011'!$E$3</c:f>
              <c:strCache>
                <c:ptCount val="1"/>
                <c:pt idx="0">
                  <c:v>標高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'110918-19TOM2011'!$D$28:$D$35</c:f>
              <c:numCache/>
            </c:numRef>
          </c:xVal>
          <c:yVal>
            <c:numRef>
              <c:f>'110918-19TOM2011'!$E$28:$E$35</c:f>
              <c:numCache/>
            </c:numRef>
          </c:yVal>
          <c:smooth val="1"/>
        </c:ser>
        <c:axId val="45395889"/>
        <c:axId val="5909818"/>
      </c:scatterChart>
      <c:valAx>
        <c:axId val="45395889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09818"/>
        <c:crosses val="autoZero"/>
        <c:crossBetween val="midCat"/>
        <c:dispUnits/>
        <c:majorUnit val="10"/>
        <c:minorUnit val="10"/>
      </c:valAx>
      <c:valAx>
        <c:axId val="5909818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標高[m]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395889"/>
        <c:crosses val="autoZero"/>
        <c:crossBetween val="midCat"/>
        <c:dispUnits/>
        <c:majorUnit val="10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114300</xdr:rowOff>
    </xdr:from>
    <xdr:to>
      <xdr:col>8</xdr:col>
      <xdr:colOff>9525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57150" y="2686050"/>
        <a:ext cx="650557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36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57150" y="6553200"/>
        <a:ext cx="6553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10350" y="655320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弓張峠</a:t>
          </a:r>
        </a:p>
      </xdr:txBody>
    </xdr:sp>
    <xdr:clientData/>
  </xdr:twoCellAnchor>
  <xdr:twoCellAnchor>
    <xdr:from>
      <xdr:col>0</xdr:col>
      <xdr:colOff>47625</xdr:colOff>
      <xdr:row>35</xdr:row>
      <xdr:rowOff>104775</xdr:rowOff>
    </xdr:from>
    <xdr:to>
      <xdr:col>8</xdr:col>
      <xdr:colOff>19050</xdr:colOff>
      <xdr:row>45</xdr:row>
      <xdr:rowOff>28575</xdr:rowOff>
    </xdr:to>
    <xdr:graphicFrame>
      <xdr:nvGraphicFramePr>
        <xdr:cNvPr id="4" name="Chart 4"/>
        <xdr:cNvGraphicFramePr/>
      </xdr:nvGraphicFramePr>
      <xdr:xfrm>
        <a:off x="47625" y="6477000"/>
        <a:ext cx="6524625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47625</xdr:colOff>
      <xdr:row>18</xdr:row>
      <xdr:rowOff>9525</xdr:rowOff>
    </xdr:from>
    <xdr:to>
      <xdr:col>4</xdr:col>
      <xdr:colOff>361950</xdr:colOff>
      <xdr:row>21</xdr:row>
      <xdr:rowOff>76200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" y="3305175"/>
          <a:ext cx="25527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180975</xdr:colOff>
      <xdr:row>19</xdr:row>
      <xdr:rowOff>161925</xdr:rowOff>
    </xdr:from>
    <xdr:to>
      <xdr:col>1</xdr:col>
      <xdr:colOff>685800</xdr:colOff>
      <xdr:row>20</xdr:row>
      <xdr:rowOff>171450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238125" y="3638550"/>
          <a:ext cx="504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韮崎駅</a:t>
          </a:r>
        </a:p>
      </xdr:txBody>
    </xdr:sp>
    <xdr:clientData/>
  </xdr:twoCellAnchor>
  <xdr:twoCellAnchor>
    <xdr:from>
      <xdr:col>2</xdr:col>
      <xdr:colOff>1171575</xdr:colOff>
      <xdr:row>16</xdr:row>
      <xdr:rowOff>95250</xdr:rowOff>
    </xdr:from>
    <xdr:to>
      <xdr:col>3</xdr:col>
      <xdr:colOff>342900</xdr:colOff>
      <xdr:row>17</xdr:row>
      <xdr:rowOff>104775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1943100" y="3028950"/>
          <a:ext cx="60007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信州峠</a:t>
          </a:r>
        </a:p>
      </xdr:txBody>
    </xdr:sp>
    <xdr:clientData/>
  </xdr:twoCellAnchor>
  <xdr:twoCellAnchor>
    <xdr:from>
      <xdr:col>3</xdr:col>
      <xdr:colOff>485775</xdr:colOff>
      <xdr:row>17</xdr:row>
      <xdr:rowOff>28575</xdr:rowOff>
    </xdr:from>
    <xdr:to>
      <xdr:col>4</xdr:col>
      <xdr:colOff>276225</xdr:colOff>
      <xdr:row>18</xdr:row>
      <xdr:rowOff>38100</xdr:rowOff>
    </xdr:to>
    <xdr:sp>
      <xdr:nvSpPr>
        <xdr:cNvPr id="8" name="TextBox 19"/>
        <xdr:cNvSpPr txBox="1">
          <a:spLocks noChangeArrowheads="1"/>
        </xdr:cNvSpPr>
      </xdr:nvSpPr>
      <xdr:spPr>
        <a:xfrm>
          <a:off x="2686050" y="3143250"/>
          <a:ext cx="60007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大蔵峠</a:t>
          </a:r>
        </a:p>
      </xdr:txBody>
    </xdr:sp>
    <xdr:clientData/>
  </xdr:twoCellAnchor>
  <xdr:twoCellAnchor>
    <xdr:from>
      <xdr:col>4</xdr:col>
      <xdr:colOff>428625</xdr:colOff>
      <xdr:row>17</xdr:row>
      <xdr:rowOff>152400</xdr:rowOff>
    </xdr:from>
    <xdr:to>
      <xdr:col>5</xdr:col>
      <xdr:colOff>123825</xdr:colOff>
      <xdr:row>18</xdr:row>
      <xdr:rowOff>161925</xdr:rowOff>
    </xdr:to>
    <xdr:sp>
      <xdr:nvSpPr>
        <xdr:cNvPr id="9" name="TextBox 20"/>
        <xdr:cNvSpPr txBox="1">
          <a:spLocks noChangeArrowheads="1"/>
        </xdr:cNvSpPr>
      </xdr:nvSpPr>
      <xdr:spPr>
        <a:xfrm>
          <a:off x="3438525" y="3267075"/>
          <a:ext cx="504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黒岩荘</a:t>
          </a:r>
        </a:p>
      </xdr:txBody>
    </xdr:sp>
    <xdr:clientData/>
  </xdr:twoCellAnchor>
  <xdr:twoCellAnchor>
    <xdr:from>
      <xdr:col>2</xdr:col>
      <xdr:colOff>295275</xdr:colOff>
      <xdr:row>18</xdr:row>
      <xdr:rowOff>38100</xdr:rowOff>
    </xdr:from>
    <xdr:to>
      <xdr:col>2</xdr:col>
      <xdr:colOff>1047750</xdr:colOff>
      <xdr:row>19</xdr:row>
      <xdr:rowOff>28575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1066800" y="3333750"/>
          <a:ext cx="752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みずがき湖</a:t>
          </a:r>
        </a:p>
      </xdr:txBody>
    </xdr:sp>
    <xdr:clientData/>
  </xdr:twoCellAnchor>
  <xdr:twoCellAnchor editAs="oneCell">
    <xdr:from>
      <xdr:col>1</xdr:col>
      <xdr:colOff>676275</xdr:colOff>
      <xdr:row>37</xdr:row>
      <xdr:rowOff>171450</xdr:rowOff>
    </xdr:from>
    <xdr:to>
      <xdr:col>7</xdr:col>
      <xdr:colOff>581025</xdr:colOff>
      <xdr:row>42</xdr:row>
      <xdr:rowOff>85725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6905625"/>
          <a:ext cx="5286375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85725</xdr:colOff>
      <xdr:row>38</xdr:row>
      <xdr:rowOff>85725</xdr:rowOff>
    </xdr:from>
    <xdr:to>
      <xdr:col>1</xdr:col>
      <xdr:colOff>590550</xdr:colOff>
      <xdr:row>39</xdr:row>
      <xdr:rowOff>95250</xdr:rowOff>
    </xdr:to>
    <xdr:sp>
      <xdr:nvSpPr>
        <xdr:cNvPr id="12" name="TextBox 23"/>
        <xdr:cNvSpPr txBox="1">
          <a:spLocks noChangeArrowheads="1"/>
        </xdr:cNvSpPr>
      </xdr:nvSpPr>
      <xdr:spPr>
        <a:xfrm>
          <a:off x="142875" y="7000875"/>
          <a:ext cx="504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黒岩荘</a:t>
          </a:r>
        </a:p>
      </xdr:txBody>
    </xdr:sp>
    <xdr:clientData/>
  </xdr:twoCellAnchor>
  <xdr:twoCellAnchor>
    <xdr:from>
      <xdr:col>3</xdr:col>
      <xdr:colOff>171450</xdr:colOff>
      <xdr:row>37</xdr:row>
      <xdr:rowOff>114300</xdr:rowOff>
    </xdr:from>
    <xdr:to>
      <xdr:col>3</xdr:col>
      <xdr:colOff>752475</xdr:colOff>
      <xdr:row>38</xdr:row>
      <xdr:rowOff>104775</xdr:rowOff>
    </xdr:to>
    <xdr:sp>
      <xdr:nvSpPr>
        <xdr:cNvPr id="13" name="TextBox 24"/>
        <xdr:cNvSpPr txBox="1">
          <a:spLocks noChangeArrowheads="1"/>
        </xdr:cNvSpPr>
      </xdr:nvSpPr>
      <xdr:spPr>
        <a:xfrm>
          <a:off x="2371725" y="6848475"/>
          <a:ext cx="5810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ぶどう峠</a:t>
          </a:r>
        </a:p>
      </xdr:txBody>
    </xdr:sp>
    <xdr:clientData/>
  </xdr:twoCellAnchor>
  <xdr:twoCellAnchor>
    <xdr:from>
      <xdr:col>5</xdr:col>
      <xdr:colOff>161925</xdr:colOff>
      <xdr:row>39</xdr:row>
      <xdr:rowOff>9525</xdr:rowOff>
    </xdr:from>
    <xdr:to>
      <xdr:col>6</xdr:col>
      <xdr:colOff>9525</xdr:colOff>
      <xdr:row>40</xdr:row>
      <xdr:rowOff>19050</xdr:rowOff>
    </xdr:to>
    <xdr:sp>
      <xdr:nvSpPr>
        <xdr:cNvPr id="14" name="TextBox 25"/>
        <xdr:cNvSpPr txBox="1">
          <a:spLocks noChangeArrowheads="1"/>
        </xdr:cNvSpPr>
      </xdr:nvSpPr>
      <xdr:spPr>
        <a:xfrm>
          <a:off x="3981450" y="7105650"/>
          <a:ext cx="6572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志賀坂峠</a:t>
          </a:r>
        </a:p>
      </xdr:txBody>
    </xdr:sp>
    <xdr:clientData/>
  </xdr:twoCellAnchor>
  <xdr:twoCellAnchor>
    <xdr:from>
      <xdr:col>7</xdr:col>
      <xdr:colOff>209550</xdr:colOff>
      <xdr:row>40</xdr:row>
      <xdr:rowOff>0</xdr:rowOff>
    </xdr:from>
    <xdr:to>
      <xdr:col>7</xdr:col>
      <xdr:colOff>952500</xdr:colOff>
      <xdr:row>41</xdr:row>
      <xdr:rowOff>9525</xdr:rowOff>
    </xdr:to>
    <xdr:sp>
      <xdr:nvSpPr>
        <xdr:cNvPr id="15" name="TextBox 26"/>
        <xdr:cNvSpPr txBox="1">
          <a:spLocks noChangeArrowheads="1"/>
        </xdr:cNvSpPr>
      </xdr:nvSpPr>
      <xdr:spPr>
        <a:xfrm>
          <a:off x="5648325" y="7277100"/>
          <a:ext cx="7429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西部秩父駅入口</a:t>
          </a:r>
        </a:p>
      </xdr:txBody>
    </xdr:sp>
    <xdr:clientData/>
  </xdr:twoCellAnchor>
  <xdr:twoCellAnchor>
    <xdr:from>
      <xdr:col>2</xdr:col>
      <xdr:colOff>552450</xdr:colOff>
      <xdr:row>38</xdr:row>
      <xdr:rowOff>142875</xdr:rowOff>
    </xdr:from>
    <xdr:to>
      <xdr:col>2</xdr:col>
      <xdr:colOff>1352550</xdr:colOff>
      <xdr:row>39</xdr:row>
      <xdr:rowOff>142875</xdr:rowOff>
    </xdr:to>
    <xdr:sp>
      <xdr:nvSpPr>
        <xdr:cNvPr id="16" name="TextBox 27"/>
        <xdr:cNvSpPr txBox="1">
          <a:spLocks noChangeArrowheads="1"/>
        </xdr:cNvSpPr>
      </xdr:nvSpPr>
      <xdr:spPr>
        <a:xfrm>
          <a:off x="1323975" y="7058025"/>
          <a:ext cx="800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小海トンネル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7"/>
  <sheetViews>
    <sheetView showGridLines="0" tabSelected="1" workbookViewId="0" topLeftCell="A1">
      <selection activeCell="A1" sqref="A1"/>
    </sheetView>
  </sheetViews>
  <sheetFormatPr defaultColWidth="9.00390625" defaultRowHeight="14.25" customHeight="1"/>
  <cols>
    <col min="1" max="1" width="0.74609375" style="14" customWidth="1"/>
    <col min="2" max="2" width="9.375" style="24" customWidth="1"/>
    <col min="3" max="3" width="18.75390625" style="24" customWidth="1"/>
    <col min="4" max="7" width="10.625" style="23" customWidth="1"/>
    <col min="8" max="8" width="14.625" style="23" customWidth="1"/>
    <col min="9" max="9" width="0.74609375" style="14" customWidth="1"/>
    <col min="10" max="19" width="9.00390625" style="14" customWidth="1"/>
    <col min="20" max="20" width="3.125" style="14" customWidth="1"/>
    <col min="21" max="16384" width="9.00390625" style="14" customWidth="1"/>
  </cols>
  <sheetData>
    <row r="1" spans="2:20" s="6" customFormat="1" ht="17.25" customHeight="1">
      <c r="B1" s="1" t="s">
        <v>7</v>
      </c>
      <c r="C1" s="2"/>
      <c r="D1" s="3"/>
      <c r="E1" s="3"/>
      <c r="F1" s="4"/>
      <c r="G1" s="4"/>
      <c r="H1" s="5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2:20" s="6" customFormat="1" ht="14.25" customHeight="1">
      <c r="B2" s="2" t="s">
        <v>8</v>
      </c>
      <c r="C2" s="2"/>
      <c r="D2" s="8">
        <f>D14</f>
        <v>55.21</v>
      </c>
      <c r="E2" s="9">
        <f>D2</f>
        <v>55.21</v>
      </c>
      <c r="F2" s="4"/>
      <c r="G2" s="10" t="s">
        <v>9</v>
      </c>
      <c r="H2" s="47" t="s">
        <v>32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8" ht="14.25" customHeight="1" thickBot="1">
      <c r="B3" s="11" t="s">
        <v>0</v>
      </c>
      <c r="C3" s="12" t="s">
        <v>1</v>
      </c>
      <c r="D3" s="11" t="s">
        <v>2</v>
      </c>
      <c r="E3" s="11" t="s">
        <v>3</v>
      </c>
      <c r="F3" s="13" t="s">
        <v>4</v>
      </c>
      <c r="G3" s="11" t="s">
        <v>5</v>
      </c>
      <c r="H3" s="11" t="s">
        <v>10</v>
      </c>
    </row>
    <row r="4" spans="2:10" ht="14.25" customHeight="1" thickTop="1">
      <c r="B4" s="35">
        <v>7</v>
      </c>
      <c r="C4" s="15" t="s">
        <v>11</v>
      </c>
      <c r="D4" s="17">
        <v>0</v>
      </c>
      <c r="E4" s="16">
        <v>354</v>
      </c>
      <c r="F4" s="30"/>
      <c r="G4" s="31">
        <v>0.3972222222222222</v>
      </c>
      <c r="H4" s="36" t="s">
        <v>12</v>
      </c>
      <c r="J4" s="18"/>
    </row>
    <row r="5" spans="2:10" ht="14.25" customHeight="1">
      <c r="B5" s="35">
        <f aca="true" t="shared" si="0" ref="B5:B14">D5-D4</f>
        <v>8.11</v>
      </c>
      <c r="C5" s="15" t="s">
        <v>13</v>
      </c>
      <c r="D5" s="17">
        <v>8.11</v>
      </c>
      <c r="E5" s="16">
        <v>542</v>
      </c>
      <c r="F5" s="31">
        <v>0.4215277777777778</v>
      </c>
      <c r="G5" s="31">
        <v>0.4215277777777778</v>
      </c>
      <c r="H5" s="19">
        <f aca="true" t="shared" si="1" ref="H5:H14">(E5-E4)/(D5-D4)/1000</f>
        <v>0.023181257706535143</v>
      </c>
      <c r="J5" s="18"/>
    </row>
    <row r="6" spans="2:10" ht="14.25" customHeight="1">
      <c r="B6" s="35">
        <f t="shared" si="0"/>
        <v>6.530000000000001</v>
      </c>
      <c r="C6" s="15" t="s">
        <v>14</v>
      </c>
      <c r="D6" s="17">
        <v>14.64</v>
      </c>
      <c r="E6" s="16">
        <v>644</v>
      </c>
      <c r="F6" s="31">
        <v>0.43402777777777773</v>
      </c>
      <c r="G6" s="31">
        <v>0.4354166666666666</v>
      </c>
      <c r="H6" s="19">
        <f t="shared" si="1"/>
        <v>0.015620214395099538</v>
      </c>
      <c r="J6" s="18"/>
    </row>
    <row r="7" spans="2:10" ht="14.25" customHeight="1">
      <c r="B7" s="35">
        <f t="shared" si="0"/>
        <v>7.16</v>
      </c>
      <c r="C7" s="15" t="s">
        <v>24</v>
      </c>
      <c r="D7" s="17">
        <v>21.8</v>
      </c>
      <c r="E7" s="16">
        <v>899</v>
      </c>
      <c r="F7" s="31">
        <v>0.47361111111111115</v>
      </c>
      <c r="G7" s="31">
        <v>0.5</v>
      </c>
      <c r="H7" s="19">
        <f t="shared" si="1"/>
        <v>0.03561452513966481</v>
      </c>
      <c r="J7" s="18"/>
    </row>
    <row r="8" spans="2:10" ht="14.25" customHeight="1">
      <c r="B8" s="35">
        <f t="shared" si="0"/>
        <v>7.48</v>
      </c>
      <c r="C8" s="15" t="s">
        <v>25</v>
      </c>
      <c r="D8" s="17">
        <v>29.28</v>
      </c>
      <c r="E8" s="16">
        <v>1196</v>
      </c>
      <c r="F8" s="31">
        <v>0.5381944444444444</v>
      </c>
      <c r="G8" s="31">
        <v>0.5381944444444444</v>
      </c>
      <c r="H8" s="19">
        <f t="shared" si="1"/>
        <v>0.039705882352941174</v>
      </c>
      <c r="J8" s="18"/>
    </row>
    <row r="9" spans="2:10" ht="14.25" customHeight="1">
      <c r="B9" s="35">
        <f t="shared" si="0"/>
        <v>2.799999999999997</v>
      </c>
      <c r="C9" s="20" t="s">
        <v>15</v>
      </c>
      <c r="D9" s="34">
        <v>32.08</v>
      </c>
      <c r="E9" s="21">
        <v>1470</v>
      </c>
      <c r="F9" s="32">
        <v>0.5673611111111111</v>
      </c>
      <c r="G9" s="32">
        <v>0.5819444444444445</v>
      </c>
      <c r="H9" s="19">
        <f t="shared" si="1"/>
        <v>0.09785714285714296</v>
      </c>
      <c r="J9" s="18"/>
    </row>
    <row r="10" spans="2:10" ht="14.25" customHeight="1">
      <c r="B10" s="35">
        <f t="shared" si="0"/>
        <v>9.380000000000003</v>
      </c>
      <c r="C10" s="15" t="s">
        <v>16</v>
      </c>
      <c r="D10" s="17">
        <v>41.46</v>
      </c>
      <c r="E10" s="16">
        <v>1135</v>
      </c>
      <c r="F10" s="31">
        <v>0.6006944444444444</v>
      </c>
      <c r="G10" s="31">
        <v>0.6006944444444444</v>
      </c>
      <c r="H10" s="19">
        <f t="shared" si="1"/>
        <v>-0.0357142857142857</v>
      </c>
      <c r="J10" s="18"/>
    </row>
    <row r="11" spans="2:10" ht="14.25" customHeight="1">
      <c r="B11" s="35">
        <f t="shared" si="0"/>
        <v>1.240000000000002</v>
      </c>
      <c r="C11" s="20" t="s">
        <v>17</v>
      </c>
      <c r="D11" s="34">
        <v>42.7</v>
      </c>
      <c r="E11" s="21">
        <v>1196</v>
      </c>
      <c r="F11" s="32">
        <v>0.611111111111111</v>
      </c>
      <c r="G11" s="32">
        <v>0.6125</v>
      </c>
      <c r="H11" s="19">
        <f t="shared" si="1"/>
        <v>0.0491935483870967</v>
      </c>
      <c r="J11" s="18"/>
    </row>
    <row r="12" spans="2:10" ht="14.25" customHeight="1">
      <c r="B12" s="35">
        <f t="shared" si="0"/>
        <v>2.809999999999995</v>
      </c>
      <c r="C12" s="15" t="s">
        <v>26</v>
      </c>
      <c r="D12" s="17">
        <v>45.51</v>
      </c>
      <c r="E12" s="16">
        <v>1097</v>
      </c>
      <c r="F12" s="31">
        <v>0.6180555555555556</v>
      </c>
      <c r="G12" s="31">
        <v>0.6180555555555556</v>
      </c>
      <c r="H12" s="19">
        <f t="shared" si="1"/>
        <v>-0.035231316725978706</v>
      </c>
      <c r="J12" s="18"/>
    </row>
    <row r="13" spans="2:10" ht="14.25" customHeight="1">
      <c r="B13" s="35">
        <f t="shared" si="0"/>
        <v>2.3500000000000014</v>
      </c>
      <c r="C13" s="15" t="s">
        <v>18</v>
      </c>
      <c r="D13" s="17">
        <v>47.86</v>
      </c>
      <c r="E13" s="16">
        <v>1222</v>
      </c>
      <c r="F13" s="31">
        <v>0.6277777777777778</v>
      </c>
      <c r="G13" s="31">
        <v>0.6319444444444444</v>
      </c>
      <c r="H13" s="19">
        <f t="shared" si="1"/>
        <v>0.05319148936170209</v>
      </c>
      <c r="J13" s="18"/>
    </row>
    <row r="14" spans="2:10" ht="14.25" customHeight="1">
      <c r="B14" s="35">
        <f t="shared" si="0"/>
        <v>7.350000000000001</v>
      </c>
      <c r="C14" s="15" t="s">
        <v>19</v>
      </c>
      <c r="D14" s="17">
        <v>55.21</v>
      </c>
      <c r="E14" s="16">
        <v>1349</v>
      </c>
      <c r="F14" s="31">
        <v>0.6548611111111111</v>
      </c>
      <c r="G14" s="33"/>
      <c r="H14" s="19">
        <f t="shared" si="1"/>
        <v>0.017278911564625847</v>
      </c>
      <c r="J14" s="18"/>
    </row>
    <row r="24" spans="2:3" ht="14.25" customHeight="1">
      <c r="B24" s="22"/>
      <c r="C24" s="22"/>
    </row>
    <row r="26" spans="2:8" ht="14.25" customHeight="1">
      <c r="B26" s="24" t="s">
        <v>20</v>
      </c>
      <c r="D26" s="8">
        <f>D35</f>
        <v>113.44</v>
      </c>
      <c r="E26" s="9">
        <f>D26+D2</f>
        <v>168.65</v>
      </c>
      <c r="G26" s="48" t="s">
        <v>6</v>
      </c>
      <c r="H26" s="49" t="s">
        <v>33</v>
      </c>
    </row>
    <row r="27" spans="2:8" ht="14.25" customHeight="1" thickBot="1">
      <c r="B27" s="11" t="s">
        <v>0</v>
      </c>
      <c r="C27" s="12" t="s">
        <v>1</v>
      </c>
      <c r="D27" s="11" t="s">
        <v>2</v>
      </c>
      <c r="E27" s="11" t="s">
        <v>3</v>
      </c>
      <c r="F27" s="13" t="s">
        <v>4</v>
      </c>
      <c r="G27" s="11" t="s">
        <v>5</v>
      </c>
      <c r="H27" s="11" t="s">
        <v>10</v>
      </c>
    </row>
    <row r="28" spans="2:8" ht="14.25" customHeight="1" thickTop="1">
      <c r="B28" s="37">
        <v>0</v>
      </c>
      <c r="C28" s="25" t="s">
        <v>21</v>
      </c>
      <c r="D28" s="38">
        <v>0</v>
      </c>
      <c r="E28" s="40">
        <v>1349</v>
      </c>
      <c r="F28" s="42"/>
      <c r="G28" s="43">
        <v>0.3993055555555556</v>
      </c>
      <c r="H28" s="26"/>
    </row>
    <row r="29" spans="2:8" ht="14.25" customHeight="1">
      <c r="B29" s="37">
        <f aca="true" t="shared" si="2" ref="B29:B35">D29-D28</f>
        <v>22.15</v>
      </c>
      <c r="C29" s="25" t="s">
        <v>27</v>
      </c>
      <c r="D29" s="38">
        <v>22.15</v>
      </c>
      <c r="E29" s="40">
        <v>900</v>
      </c>
      <c r="F29" s="43">
        <v>0.4361111111111111</v>
      </c>
      <c r="G29" s="43">
        <v>0.4375</v>
      </c>
      <c r="H29" s="19">
        <f aca="true" t="shared" si="3" ref="H29:H35">(E29-E28)/(D29-D28)/1000</f>
        <v>-0.020270880361173815</v>
      </c>
    </row>
    <row r="30" spans="2:8" ht="14.25" customHeight="1">
      <c r="B30" s="37">
        <f t="shared" si="2"/>
        <v>16.509999999999998</v>
      </c>
      <c r="C30" s="25" t="s">
        <v>28</v>
      </c>
      <c r="D30" s="38">
        <v>38.66</v>
      </c>
      <c r="E30" s="40">
        <v>1225</v>
      </c>
      <c r="F30" s="43">
        <v>0.5048611111111111</v>
      </c>
      <c r="G30" s="43">
        <v>0.50625</v>
      </c>
      <c r="H30" s="19">
        <f t="shared" si="3"/>
        <v>0.019685039370078743</v>
      </c>
    </row>
    <row r="31" spans="2:8" ht="14.25" customHeight="1">
      <c r="B31" s="37">
        <f t="shared" si="2"/>
        <v>3.720000000000006</v>
      </c>
      <c r="C31" s="27" t="s">
        <v>22</v>
      </c>
      <c r="D31" s="39">
        <v>42.38</v>
      </c>
      <c r="E31" s="41">
        <v>1496</v>
      </c>
      <c r="F31" s="44">
        <v>0.5284722222222222</v>
      </c>
      <c r="G31" s="44">
        <v>0.548611111111111</v>
      </c>
      <c r="H31" s="19">
        <f t="shared" si="3"/>
        <v>0.07284946236559128</v>
      </c>
    </row>
    <row r="32" spans="2:8" ht="14.25" customHeight="1">
      <c r="B32" s="37">
        <f t="shared" si="2"/>
        <v>15.779999999999994</v>
      </c>
      <c r="C32" s="25" t="s">
        <v>29</v>
      </c>
      <c r="D32" s="38">
        <v>58.16</v>
      </c>
      <c r="E32" s="40">
        <v>600</v>
      </c>
      <c r="F32" s="43">
        <v>0.5743055555555555</v>
      </c>
      <c r="G32" s="43">
        <v>0.5743055555555555</v>
      </c>
      <c r="H32" s="19">
        <f t="shared" si="3"/>
        <v>-0.05678073510773132</v>
      </c>
    </row>
    <row r="33" spans="2:8" ht="14.25" customHeight="1">
      <c r="B33" s="37">
        <f t="shared" si="2"/>
        <v>12.430000000000007</v>
      </c>
      <c r="C33" s="25" t="s">
        <v>30</v>
      </c>
      <c r="D33" s="38">
        <v>70.59</v>
      </c>
      <c r="E33" s="40">
        <v>435</v>
      </c>
      <c r="F33" s="43">
        <v>0.5958333333333333</v>
      </c>
      <c r="G33" s="43">
        <v>0.5972222222222222</v>
      </c>
      <c r="H33" s="19">
        <f t="shared" si="3"/>
        <v>-0.013274336283185834</v>
      </c>
    </row>
    <row r="34" spans="2:8" ht="14.25" customHeight="1">
      <c r="B34" s="37">
        <f t="shared" si="2"/>
        <v>6.469999999999999</v>
      </c>
      <c r="C34" s="27" t="s">
        <v>23</v>
      </c>
      <c r="D34" s="39">
        <v>77.06</v>
      </c>
      <c r="E34" s="41">
        <v>779</v>
      </c>
      <c r="F34" s="44">
        <v>0.6451388888888888</v>
      </c>
      <c r="G34" s="44">
        <v>0.6465277777777778</v>
      </c>
      <c r="H34" s="19">
        <f t="shared" si="3"/>
        <v>0.053168469860896454</v>
      </c>
    </row>
    <row r="35" spans="2:8" ht="14.25" customHeight="1">
      <c r="B35" s="37">
        <f t="shared" si="2"/>
        <v>36.379999999999995</v>
      </c>
      <c r="C35" s="25" t="s">
        <v>31</v>
      </c>
      <c r="D35" s="38">
        <v>113.44</v>
      </c>
      <c r="E35" s="40">
        <v>222</v>
      </c>
      <c r="F35" s="43">
        <v>0.7152777777777778</v>
      </c>
      <c r="G35" s="45"/>
      <c r="H35" s="19">
        <f t="shared" si="3"/>
        <v>-0.015310610225398574</v>
      </c>
    </row>
    <row r="36" spans="2:9" s="28" customFormat="1" ht="14.25" customHeight="1">
      <c r="B36" s="24"/>
      <c r="C36" s="24"/>
      <c r="E36" s="23"/>
      <c r="F36" s="23"/>
      <c r="G36" s="23"/>
      <c r="H36" s="23"/>
      <c r="I36" s="46"/>
    </row>
    <row r="37" ht="14.25" customHeight="1">
      <c r="D37" s="29"/>
    </row>
    <row r="46" ht="7.5" customHeight="1"/>
  </sheetData>
  <printOptions/>
  <pageMargins left="0.5118110236220472" right="0.5511811023622047" top="0.59" bottom="0.29" header="0.3937007874015748" footer="0"/>
  <pageSetup fitToHeight="1" fitToWidth="1" horizontalDpi="300" verticalDpi="300" orientation="portrait" paperSize="8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2011-09-20T13:59:08Z</dcterms:created>
  <dcterms:modified xsi:type="dcterms:W3CDTF">2011-09-22T14:29:50Z</dcterms:modified>
  <cp:category/>
  <cp:version/>
  <cp:contentType/>
  <cp:contentStatus/>
</cp:coreProperties>
</file>