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00" windowHeight="12150" activeTab="0"/>
  </bookViews>
  <sheets>
    <sheet name="070916-18TOM2007" sheetId="1" r:id="rId1"/>
  </sheets>
  <definedNames>
    <definedName name="_xlnm.Print_Area" localSheetId="0">'070916-18TOM2007'!$A$1:$I$94</definedName>
  </definedNames>
  <calcPr fullCalcOnLoad="1"/>
</workbook>
</file>

<file path=xl/sharedStrings.xml><?xml version="1.0" encoding="utf-8"?>
<sst xmlns="http://schemas.openxmlformats.org/spreadsheetml/2006/main" count="66" uniqueCount="46">
  <si>
    <t>区間距離</t>
  </si>
  <si>
    <t>場所</t>
  </si>
  <si>
    <t>累積距離</t>
  </si>
  <si>
    <t>標高</t>
  </si>
  <si>
    <t>到着時刻</t>
  </si>
  <si>
    <t>出発時刻</t>
  </si>
  <si>
    <t>★2007/09/16(日)～18（火）：トーエイオーナーズミーティング2007</t>
  </si>
  <si>
    <t>第１日目</t>
  </si>
  <si>
    <t>備考</t>
  </si>
  <si>
    <t>自宅</t>
  </si>
  <si>
    <t>調布IC</t>
  </si>
  <si>
    <t>U野さんのクルマに便乗</t>
  </si>
  <si>
    <t>諏訪IC</t>
  </si>
  <si>
    <t>宿舎：シャレータカトー</t>
  </si>
  <si>
    <t>グループラン</t>
  </si>
  <si>
    <t>休憩①</t>
  </si>
  <si>
    <t>休憩②：女の神展望台</t>
  </si>
  <si>
    <t>スズラン峠</t>
  </si>
  <si>
    <t>白樺湖</t>
  </si>
  <si>
    <t>芹が沢手前</t>
  </si>
  <si>
    <t>第2日目</t>
  </si>
  <si>
    <t>りんどう平</t>
  </si>
  <si>
    <t>麦草峠</t>
  </si>
  <si>
    <t>ふるさとの森入口</t>
  </si>
  <si>
    <t>分岐を直進方向へ</t>
  </si>
  <si>
    <t>松原湖</t>
  </si>
  <si>
    <t>松原湖駅前</t>
  </si>
  <si>
    <t>ここから141号線</t>
  </si>
  <si>
    <t>海ノ口</t>
  </si>
  <si>
    <t>野辺山JR最高地点</t>
  </si>
  <si>
    <t>八ヶ岳高原大橋</t>
  </si>
  <si>
    <t>南東方向の絶景</t>
  </si>
  <si>
    <t>甲斐大泉駅前</t>
  </si>
  <si>
    <t>観光案内所で宿確保</t>
  </si>
  <si>
    <t>宿舎：ペンションアムール</t>
  </si>
  <si>
    <t>第3日目</t>
  </si>
  <si>
    <t>西川橋西詰</t>
  </si>
  <si>
    <t>韮崎駅</t>
  </si>
  <si>
    <t>南甲府付近</t>
  </si>
  <si>
    <t>一宮IC付近コンビニ休憩</t>
  </si>
  <si>
    <t>大善寺入口</t>
  </si>
  <si>
    <t>勝沼ぶどう郷駅</t>
  </si>
  <si>
    <t>ここからJR中央本線</t>
  </si>
  <si>
    <t>高尾駅</t>
  </si>
  <si>
    <t>ここから京王線</t>
  </si>
  <si>
    <t>調布駅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</si>
</sst>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&quot;２日目：&quot;yy/mm/dd\(aaa\)"/>
    <numFmt numFmtId="194" formatCode="&quot;平均勾配+&quot;0.00%"/>
    <numFmt numFmtId="195" formatCode="0.00_);[Red]\(0.00\)"/>
    <numFmt numFmtId="196" formatCode="#,##0_);[Red]\(#,##0\)"/>
    <numFmt numFmtId="197" formatCode="#,##0;&quot;▲ &quot;#,##0"/>
    <numFmt numFmtId="198" formatCode="#,##0.00_);[Red]\(#,##0.00\)"/>
    <numFmt numFmtId="199" formatCode="#,##0.000;[Red]#,##0.000"/>
    <numFmt numFmtId="200" formatCode="#,##0;[Red]#,##0"/>
    <numFmt numFmtId="201" formatCode="#,##0.0000;[Red]#,##0.0000"/>
    <numFmt numFmtId="202" formatCode="#,##0_ ;[Red]\-#,##0\ "/>
    <numFmt numFmtId="203" formatCode="0.00_ "/>
    <numFmt numFmtId="204" formatCode="&quot;\&quot;\ \ #,##0;[Red]&quot;\&quot;#,##0"/>
    <numFmt numFmtId="205" formatCode="yy/mm/dd\(aaa\)"/>
    <numFmt numFmtId="206" formatCode="&quot;\&quot;#,##0.00;[Red]&quot;\&quot;#,##0.00"/>
    <numFmt numFmtId="207" formatCode="0.0_);[Red]\(0.0\)"/>
    <numFmt numFmtId="208" formatCode="&quot;\&quot;#,##0_);[Red]\(&quot;\&quot;#,##0\)"/>
    <numFmt numFmtId="209" formatCode="mmm\-yyyy"/>
    <numFmt numFmtId="210" formatCode="0.0_ "/>
    <numFmt numFmtId="211" formatCode="#,##0.00_ ;[Red]\-#,##0.00\ "/>
    <numFmt numFmtId="212" formatCode="[Red]#,##0.00_ ;\-#,##0.00\ "/>
    <numFmt numFmtId="213" formatCode="0.00\ "/>
    <numFmt numFmtId="214" formatCode="0_);[Red]\(0\)"/>
    <numFmt numFmtId="215" formatCode="0.0;[Red]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h:mm"/>
    <numFmt numFmtId="220" formatCode="&quot;平均勾配　&quot;0.0%"/>
    <numFmt numFmtId="221" formatCode="&quot;平均勾配　-&quot;0.0%"/>
    <numFmt numFmtId="222" formatCode="[$-411]yyyy&quot;年&quot;mm&quot;月&quot;dd&quot;日&quot;\ dddd"/>
    <numFmt numFmtId="223" formatCode="[$€-2]\ #,##0.00_);[Red]\([$€-2]\ #,##0.00\)"/>
    <numFmt numFmtId="224" formatCode="&quot;平均勾配&quot;0.00&quot;[%]&quot;"/>
    <numFmt numFmtId="225" formatCode="0.0&quot;[km/h]&quot;"/>
    <numFmt numFmtId="226" formatCode="#,##0&quot;km&quot;"/>
    <numFmt numFmtId="227" formatCode="0.0&quot;km&quot;"/>
    <numFmt numFmtId="228" formatCode="0.0&quot;km/l&quot;"/>
    <numFmt numFmtId="229" formatCode="&quot;\&quot;#,##0;\-#,##0"/>
    <numFmt numFmtId="230" formatCode="&quot;\&quot;#,##0;\-#,##0&quot;～&quot;"/>
    <numFmt numFmtId="231" formatCode="&quot;\&quot;#,##0&quot;～&quot;"/>
    <numFmt numFmtId="232" formatCode="&quot;　平均勾配+&quot;0.0%"/>
    <numFmt numFmtId="233" formatCode="&quot;　　平均勾配-&quot;0.0%"/>
    <numFmt numFmtId="234" formatCode="[$-F400]hh:mm"/>
    <numFmt numFmtId="235" formatCode="&quot;　　平均勾配&quot;0.0%"/>
    <numFmt numFmtId="236" formatCode="&quot;平均勾配-&quot;0.0%"/>
    <numFmt numFmtId="237" formatCode="&quot;平均勾配：&quot;0.00%"/>
    <numFmt numFmtId="238" formatCode="&quot;起点からの平均勾配+&quot;0.0%"/>
    <numFmt numFmtId="239" formatCode="0.00&quot;[km]&quot;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MS UI Gothic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  <font>
      <sz val="10"/>
      <name val="MS UI Gothic"/>
      <family val="3"/>
    </font>
    <font>
      <sz val="12"/>
      <color indexed="8"/>
      <name val="ＭＳ ゴシック"/>
      <family val="3"/>
    </font>
    <font>
      <i/>
      <sz val="10"/>
      <name val="MS UI Gothic"/>
      <family val="3"/>
    </font>
    <font>
      <i/>
      <sz val="10"/>
      <color indexed="12"/>
      <name val="MS UI Gothic"/>
      <family val="3"/>
    </font>
    <font>
      <sz val="10"/>
      <color indexed="12"/>
      <name val="MS UI Gothic"/>
      <family val="3"/>
    </font>
    <font>
      <sz val="10"/>
      <color indexed="1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 diagonalUp="1">
      <left style="medium"/>
      <right style="thin"/>
      <top style="double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 diagonalUp="1">
      <left style="medium"/>
      <right style="thin"/>
      <top style="thin"/>
      <bottom style="medium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80" fontId="10" fillId="0" borderId="0" xfId="22" applyNumberFormat="1" applyFont="1" applyAlignment="1">
      <alignment vertical="center"/>
      <protection/>
    </xf>
    <xf numFmtId="180" fontId="10" fillId="0" borderId="0" xfId="22" applyNumberFormat="1" applyFont="1" applyAlignment="1">
      <alignment horizontal="center" vertical="center"/>
      <protection/>
    </xf>
    <xf numFmtId="180" fontId="10" fillId="0" borderId="0" xfId="22" applyNumberFormat="1" applyFont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180" fontId="13" fillId="0" borderId="0" xfId="22" applyNumberFormat="1" applyFont="1" applyAlignment="1">
      <alignment vertical="center"/>
      <protection/>
    </xf>
    <xf numFmtId="180" fontId="13" fillId="0" borderId="0" xfId="22" applyNumberFormat="1" applyFont="1" applyAlignment="1">
      <alignment horizontal="center" vertical="center"/>
      <protection/>
    </xf>
    <xf numFmtId="239" fontId="13" fillId="0" borderId="0" xfId="22" applyNumberFormat="1" applyFont="1" applyAlignment="1">
      <alignment horizontal="center" vertical="center"/>
      <protection/>
    </xf>
    <xf numFmtId="180" fontId="13" fillId="0" borderId="0" xfId="22" applyNumberFormat="1" applyFont="1" applyAlignment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4" fillId="0" borderId="0" xfId="22" applyFont="1" applyAlignment="1">
      <alignment vertical="center"/>
      <protection/>
    </xf>
    <xf numFmtId="180" fontId="13" fillId="2" borderId="1" xfId="22" applyNumberFormat="1" applyFont="1" applyFill="1" applyBorder="1" applyAlignment="1">
      <alignment horizontal="center" vertical="center"/>
      <protection/>
    </xf>
    <xf numFmtId="0" fontId="13" fillId="2" borderId="2" xfId="22" applyFont="1" applyFill="1" applyBorder="1" applyAlignment="1">
      <alignment horizontal="center" vertical="center"/>
      <protection/>
    </xf>
    <xf numFmtId="180" fontId="13" fillId="2" borderId="2" xfId="22" applyNumberFormat="1" applyFont="1" applyFill="1" applyBorder="1" applyAlignment="1">
      <alignment horizontal="center" vertical="center"/>
      <protection/>
    </xf>
    <xf numFmtId="180" fontId="13" fillId="2" borderId="3" xfId="22" applyNumberFormat="1" applyFont="1" applyFill="1" applyBorder="1" applyAlignment="1">
      <alignment horizontal="center" vertical="center"/>
      <protection/>
    </xf>
    <xf numFmtId="180" fontId="13" fillId="0" borderId="0" xfId="22" applyNumberFormat="1" applyFont="1" applyFill="1" applyBorder="1" applyAlignment="1">
      <alignment horizontal="center" vertical="center"/>
      <protection/>
    </xf>
    <xf numFmtId="2" fontId="15" fillId="3" borderId="4" xfId="22" applyNumberFormat="1" applyFont="1" applyFill="1" applyBorder="1" applyAlignment="1">
      <alignment vertical="center"/>
      <protection/>
    </xf>
    <xf numFmtId="0" fontId="13" fillId="3" borderId="5" xfId="22" applyFont="1" applyFill="1" applyBorder="1" applyAlignment="1">
      <alignment vertical="center"/>
      <protection/>
    </xf>
    <xf numFmtId="2" fontId="15" fillId="3" borderId="6" xfId="22" applyNumberFormat="1" applyFont="1" applyFill="1" applyBorder="1" applyAlignment="1">
      <alignment vertical="center"/>
      <protection/>
    </xf>
    <xf numFmtId="180" fontId="15" fillId="3" borderId="6" xfId="22" applyNumberFormat="1" applyFont="1" applyFill="1" applyBorder="1" applyAlignment="1">
      <alignment vertical="center"/>
      <protection/>
    </xf>
    <xf numFmtId="20" fontId="15" fillId="3" borderId="6" xfId="22" applyNumberFormat="1" applyFont="1" applyFill="1" applyBorder="1" applyAlignment="1">
      <alignment horizontal="center" vertical="center"/>
      <protection/>
    </xf>
    <xf numFmtId="20" fontId="15" fillId="3" borderId="5" xfId="22" applyNumberFormat="1" applyFont="1" applyFill="1" applyBorder="1" applyAlignment="1">
      <alignment horizontal="center" vertical="center"/>
      <protection/>
    </xf>
    <xf numFmtId="49" fontId="13" fillId="0" borderId="7" xfId="22" applyNumberFormat="1" applyFont="1" applyFill="1" applyBorder="1" applyAlignment="1">
      <alignment horizontal="left" vertical="center" shrinkToFit="1"/>
      <protection/>
    </xf>
    <xf numFmtId="2" fontId="13" fillId="0" borderId="0" xfId="22" applyNumberFormat="1" applyFont="1" applyFill="1" applyBorder="1" applyAlignment="1">
      <alignment horizontal="left" vertical="center"/>
      <protection/>
    </xf>
    <xf numFmtId="2" fontId="16" fillId="3" borderId="8" xfId="22" applyNumberFormat="1" applyFont="1" applyFill="1" applyBorder="1" applyAlignment="1">
      <alignment vertical="center"/>
      <protection/>
    </xf>
    <xf numFmtId="2" fontId="15" fillId="3" borderId="9" xfId="22" applyNumberFormat="1" applyFont="1" applyFill="1" applyBorder="1" applyAlignment="1">
      <alignment vertical="center"/>
      <protection/>
    </xf>
    <xf numFmtId="180" fontId="15" fillId="3" borderId="9" xfId="22" applyNumberFormat="1" applyFont="1" applyFill="1" applyBorder="1" applyAlignment="1">
      <alignment vertical="center"/>
      <protection/>
    </xf>
    <xf numFmtId="20" fontId="15" fillId="3" borderId="10" xfId="22" applyNumberFormat="1" applyFont="1" applyFill="1" applyBorder="1" applyAlignment="1">
      <alignment horizontal="center" vertical="center"/>
      <protection/>
    </xf>
    <xf numFmtId="2" fontId="16" fillId="3" borderId="11" xfId="22" applyNumberFormat="1" applyFont="1" applyFill="1" applyBorder="1" applyAlignment="1">
      <alignment vertical="center"/>
      <protection/>
    </xf>
    <xf numFmtId="2" fontId="15" fillId="3" borderId="12" xfId="22" applyNumberFormat="1" applyFont="1" applyFill="1" applyBorder="1" applyAlignment="1">
      <alignment vertical="center"/>
      <protection/>
    </xf>
    <xf numFmtId="2" fontId="13" fillId="0" borderId="5" xfId="22" applyNumberFormat="1" applyFont="1" applyFill="1" applyBorder="1" applyAlignment="1">
      <alignment vertical="center"/>
      <protection/>
    </xf>
    <xf numFmtId="180" fontId="13" fillId="3" borderId="5" xfId="22" applyNumberFormat="1" applyFont="1" applyFill="1" applyBorder="1" applyAlignment="1">
      <alignment vertical="center"/>
      <protection/>
    </xf>
    <xf numFmtId="20" fontId="13" fillId="0" borderId="5" xfId="22" applyNumberFormat="1" applyFont="1" applyFill="1" applyBorder="1" applyAlignment="1">
      <alignment horizontal="center" vertical="center"/>
      <protection/>
    </xf>
    <xf numFmtId="186" fontId="13" fillId="0" borderId="7" xfId="15" applyNumberFormat="1" applyFont="1" applyFill="1" applyBorder="1" applyAlignment="1">
      <alignment horizontal="left" vertical="center" shrinkToFit="1"/>
    </xf>
    <xf numFmtId="185" fontId="13" fillId="0" borderId="0" xfId="15" applyNumberFormat="1" applyFont="1" applyFill="1" applyBorder="1" applyAlignment="1">
      <alignment horizontal="left" vertical="center"/>
    </xf>
    <xf numFmtId="2" fontId="17" fillId="0" borderId="13" xfId="22" applyNumberFormat="1" applyFont="1" applyFill="1" applyBorder="1" applyAlignment="1">
      <alignment vertical="center"/>
      <protection/>
    </xf>
    <xf numFmtId="0" fontId="13" fillId="0" borderId="5" xfId="22" applyFont="1" applyFill="1" applyBorder="1" applyAlignment="1">
      <alignment vertical="center"/>
      <protection/>
    </xf>
    <xf numFmtId="180" fontId="13" fillId="0" borderId="5" xfId="22" applyNumberFormat="1" applyFont="1" applyFill="1" applyBorder="1" applyAlignment="1">
      <alignment vertical="center"/>
      <protection/>
    </xf>
    <xf numFmtId="186" fontId="13" fillId="0" borderId="14" xfId="15" applyNumberFormat="1" applyFont="1" applyFill="1" applyBorder="1" applyAlignment="1">
      <alignment horizontal="left" vertical="center" shrinkToFit="1"/>
    </xf>
    <xf numFmtId="189" fontId="13" fillId="0" borderId="15" xfId="15" applyNumberFormat="1" applyFont="1" applyFill="1" applyBorder="1" applyAlignment="1">
      <alignment horizontal="left" vertical="center" shrinkToFit="1"/>
    </xf>
    <xf numFmtId="0" fontId="13" fillId="0" borderId="16" xfId="22" applyFont="1" applyFill="1" applyBorder="1" applyAlignment="1">
      <alignment vertical="center"/>
      <protection/>
    </xf>
    <xf numFmtId="2" fontId="13" fillId="0" borderId="16" xfId="22" applyNumberFormat="1" applyFont="1" applyFill="1" applyBorder="1" applyAlignment="1">
      <alignment vertical="center"/>
      <protection/>
    </xf>
    <xf numFmtId="180" fontId="13" fillId="0" borderId="16" xfId="22" applyNumberFormat="1" applyFont="1" applyFill="1" applyBorder="1" applyAlignment="1">
      <alignment vertical="center"/>
      <protection/>
    </xf>
    <xf numFmtId="20" fontId="13" fillId="0" borderId="16" xfId="22" applyNumberFormat="1" applyFont="1" applyFill="1" applyBorder="1" applyAlignment="1">
      <alignment horizontal="center" vertical="center"/>
      <protection/>
    </xf>
    <xf numFmtId="189" fontId="13" fillId="0" borderId="17" xfId="15" applyNumberFormat="1" applyFont="1" applyFill="1" applyBorder="1" applyAlignment="1">
      <alignment horizontal="left" vertical="center" shrinkToFit="1"/>
    </xf>
    <xf numFmtId="2" fontId="17" fillId="0" borderId="18" xfId="22" applyNumberFormat="1" applyFont="1" applyFill="1" applyBorder="1" applyAlignment="1">
      <alignment vertical="center"/>
      <protection/>
    </xf>
    <xf numFmtId="0" fontId="13" fillId="0" borderId="19" xfId="22" applyFont="1" applyFill="1" applyBorder="1" applyAlignment="1">
      <alignment vertical="center"/>
      <protection/>
    </xf>
    <xf numFmtId="2" fontId="13" fillId="0" borderId="19" xfId="22" applyNumberFormat="1" applyFont="1" applyFill="1" applyBorder="1" applyAlignment="1">
      <alignment vertical="center"/>
      <protection/>
    </xf>
    <xf numFmtId="180" fontId="13" fillId="0" borderId="19" xfId="22" applyNumberFormat="1" applyFont="1" applyFill="1" applyBorder="1" applyAlignment="1">
      <alignment vertical="center"/>
      <protection/>
    </xf>
    <xf numFmtId="20" fontId="13" fillId="0" borderId="19" xfId="22" applyNumberFormat="1" applyFont="1" applyFill="1" applyBorder="1" applyAlignment="1">
      <alignment horizontal="center" vertical="center"/>
      <protection/>
    </xf>
    <xf numFmtId="20" fontId="13" fillId="0" borderId="20" xfId="22" applyNumberFormat="1" applyFont="1" applyFill="1" applyBorder="1" applyAlignment="1">
      <alignment horizontal="center" vertical="center"/>
      <protection/>
    </xf>
    <xf numFmtId="186" fontId="13" fillId="0" borderId="21" xfId="15" applyNumberFormat="1" applyFont="1" applyFill="1" applyBorder="1" applyAlignment="1">
      <alignment horizontal="left" vertical="center" shrinkToFit="1"/>
    </xf>
    <xf numFmtId="2" fontId="13" fillId="0" borderId="0" xfId="22" applyNumberFormat="1" applyFont="1" applyFill="1" applyBorder="1" applyAlignment="1">
      <alignment vertical="center"/>
      <protection/>
    </xf>
    <xf numFmtId="0" fontId="13" fillId="0" borderId="0" xfId="22" applyFont="1" applyFill="1" applyBorder="1" applyAlignment="1">
      <alignment vertical="center"/>
      <protection/>
    </xf>
    <xf numFmtId="180" fontId="13" fillId="0" borderId="0" xfId="22" applyNumberFormat="1" applyFont="1" applyFill="1" applyBorder="1" applyAlignment="1">
      <alignment vertical="center"/>
      <protection/>
    </xf>
    <xf numFmtId="20" fontId="13" fillId="0" borderId="0" xfId="22" applyNumberFormat="1" applyFont="1" applyFill="1" applyBorder="1" applyAlignment="1">
      <alignment horizontal="center" vertical="center"/>
      <protection/>
    </xf>
    <xf numFmtId="185" fontId="13" fillId="0" borderId="0" xfId="15" applyNumberFormat="1" applyFont="1" applyFill="1" applyBorder="1" applyAlignment="1">
      <alignment horizontal="left" vertical="center" shrinkToFit="1"/>
    </xf>
    <xf numFmtId="2" fontId="10" fillId="0" borderId="0" xfId="22" applyNumberFormat="1" applyFont="1" applyFill="1" applyBorder="1">
      <alignment/>
      <protection/>
    </xf>
    <xf numFmtId="0" fontId="10" fillId="0" borderId="0" xfId="22" applyFont="1" applyFill="1" applyBorder="1" applyAlignment="1">
      <alignment vertical="center"/>
      <protection/>
    </xf>
    <xf numFmtId="180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 applyAlignment="1">
      <alignment horizontal="center"/>
      <protection/>
    </xf>
    <xf numFmtId="2" fontId="10" fillId="0" borderId="0" xfId="22" applyNumberFormat="1" applyFont="1" applyFill="1" applyBorder="1" applyAlignment="1">
      <alignment horizontal="left"/>
      <protection/>
    </xf>
    <xf numFmtId="0" fontId="10" fillId="0" borderId="0" xfId="22" applyFont="1">
      <alignment/>
      <protection/>
    </xf>
    <xf numFmtId="2" fontId="13" fillId="0" borderId="13" xfId="22" applyNumberFormat="1" applyFont="1" applyFill="1" applyBorder="1" applyAlignment="1">
      <alignment vertical="center"/>
      <protection/>
    </xf>
    <xf numFmtId="20" fontId="13" fillId="0" borderId="6" xfId="22" applyNumberFormat="1" applyFont="1" applyFill="1" applyBorder="1" applyAlignment="1">
      <alignment horizontal="center" vertical="center"/>
      <protection/>
    </xf>
    <xf numFmtId="0" fontId="18" fillId="0" borderId="5" xfId="22" applyFont="1" applyFill="1" applyBorder="1" applyAlignment="1">
      <alignment vertical="center"/>
      <protection/>
    </xf>
    <xf numFmtId="0" fontId="13" fillId="0" borderId="22" xfId="22" applyFont="1" applyFill="1" applyBorder="1" applyAlignment="1">
      <alignment vertical="center"/>
      <protection/>
    </xf>
    <xf numFmtId="0" fontId="13" fillId="0" borderId="23" xfId="22" applyFont="1" applyFill="1" applyBorder="1" applyAlignment="1">
      <alignment horizontal="left" vertical="center"/>
      <protection/>
    </xf>
    <xf numFmtId="180" fontId="13" fillId="0" borderId="17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Alignment="1">
      <alignment vertical="center"/>
      <protection/>
    </xf>
    <xf numFmtId="20" fontId="13" fillId="3" borderId="9" xfId="22" applyNumberFormat="1" applyFont="1" applyFill="1" applyBorder="1" applyAlignment="1">
      <alignment horizontal="center" vertical="center"/>
      <protection/>
    </xf>
    <xf numFmtId="2" fontId="17" fillId="3" borderId="8" xfId="22" applyNumberFormat="1" applyFont="1" applyFill="1" applyBorder="1" applyAlignment="1">
      <alignment vertical="center"/>
      <protection/>
    </xf>
    <xf numFmtId="2" fontId="13" fillId="3" borderId="9" xfId="22" applyNumberFormat="1" applyFont="1" applyFill="1" applyBorder="1" applyAlignment="1">
      <alignment vertical="center"/>
      <protection/>
    </xf>
    <xf numFmtId="180" fontId="13" fillId="3" borderId="9" xfId="22" applyNumberFormat="1" applyFont="1" applyFill="1" applyBorder="1" applyAlignment="1">
      <alignment vertical="center"/>
      <protection/>
    </xf>
    <xf numFmtId="2" fontId="17" fillId="3" borderId="24" xfId="22" applyNumberFormat="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2" fontId="13" fillId="3" borderId="20" xfId="22" applyNumberFormat="1" applyFont="1" applyFill="1" applyBorder="1" applyAlignment="1">
      <alignment vertical="center"/>
      <protection/>
    </xf>
    <xf numFmtId="180" fontId="13" fillId="3" borderId="20" xfId="22" applyNumberFormat="1" applyFont="1" applyFill="1" applyBorder="1" applyAlignment="1">
      <alignment vertical="center"/>
      <protection/>
    </xf>
    <xf numFmtId="20" fontId="13" fillId="3" borderId="20" xfId="22" applyNumberFormat="1" applyFont="1" applyFill="1" applyBorder="1" applyAlignment="1">
      <alignment horizontal="center" vertical="center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TOM2007：2007/09/16(日)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0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'070916-18TOM2007'!$D$8:$D$14</c:f>
              <c:numCache>
                <c:ptCount val="7"/>
                <c:pt idx="0">
                  <c:v>0</c:v>
                </c:pt>
                <c:pt idx="1">
                  <c:v>3.71</c:v>
                </c:pt>
                <c:pt idx="2">
                  <c:v>7.16</c:v>
                </c:pt>
                <c:pt idx="3">
                  <c:v>8.25</c:v>
                </c:pt>
                <c:pt idx="4">
                  <c:v>13.7</c:v>
                </c:pt>
                <c:pt idx="5">
                  <c:v>23.8</c:v>
                </c:pt>
                <c:pt idx="6">
                  <c:v>32.37</c:v>
                </c:pt>
              </c:numCache>
            </c:numRef>
          </c:xVal>
          <c:yVal>
            <c:numRef>
              <c:f>'070916-18TOM2007'!$E$8:$E$14</c:f>
              <c:numCache>
                <c:ptCount val="7"/>
                <c:pt idx="0">
                  <c:v>1350</c:v>
                </c:pt>
                <c:pt idx="1">
                  <c:v>1530</c:v>
                </c:pt>
                <c:pt idx="2">
                  <c:v>1690</c:v>
                </c:pt>
                <c:pt idx="3">
                  <c:v>1755</c:v>
                </c:pt>
                <c:pt idx="4">
                  <c:v>1400</c:v>
                </c:pt>
                <c:pt idx="5">
                  <c:v>980</c:v>
                </c:pt>
                <c:pt idx="6">
                  <c:v>1350</c:v>
                </c:pt>
              </c:numCache>
            </c:numRef>
          </c:yVal>
          <c:smooth val="1"/>
        </c:ser>
        <c:axId val="60601846"/>
        <c:axId val="8545703"/>
      </c:scatterChart>
      <c:valAx>
        <c:axId val="60601846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45703"/>
        <c:crosses val="autoZero"/>
        <c:crossBetween val="midCat"/>
        <c:dispUnits/>
        <c:majorUnit val="10"/>
        <c:minorUnit val="10"/>
      </c:valAx>
      <c:valAx>
        <c:axId val="8545703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01846"/>
        <c:crosses val="autoZero"/>
        <c:crossBetween val="midCat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TOM2007：2007/09/17(月)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03"/>
          <c:y val="0.123"/>
          <c:w val="0.997"/>
          <c:h val="0.80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'070916-18TOM2007'!$D$36:$D$46</c:f>
              <c:numCache>
                <c:ptCount val="11"/>
                <c:pt idx="0">
                  <c:v>0</c:v>
                </c:pt>
                <c:pt idx="1">
                  <c:v>3.08</c:v>
                </c:pt>
                <c:pt idx="2">
                  <c:v>15.85</c:v>
                </c:pt>
                <c:pt idx="3">
                  <c:v>23.68</c:v>
                </c:pt>
                <c:pt idx="4">
                  <c:v>34.03</c:v>
                </c:pt>
                <c:pt idx="5">
                  <c:v>36.41</c:v>
                </c:pt>
                <c:pt idx="6">
                  <c:v>41.92</c:v>
                </c:pt>
                <c:pt idx="7">
                  <c:v>55.93</c:v>
                </c:pt>
                <c:pt idx="8">
                  <c:v>64.64</c:v>
                </c:pt>
                <c:pt idx="9">
                  <c:v>67.03</c:v>
                </c:pt>
                <c:pt idx="10">
                  <c:v>67.66</c:v>
                </c:pt>
              </c:numCache>
            </c:numRef>
          </c:xVal>
          <c:yVal>
            <c:numRef>
              <c:f>'070916-18TOM2007'!$E$36:$E$46</c:f>
              <c:numCache>
                <c:ptCount val="11"/>
                <c:pt idx="0">
                  <c:v>1350</c:v>
                </c:pt>
                <c:pt idx="1">
                  <c:v>1400</c:v>
                </c:pt>
                <c:pt idx="2">
                  <c:v>2127</c:v>
                </c:pt>
                <c:pt idx="3">
                  <c:v>1725</c:v>
                </c:pt>
                <c:pt idx="4">
                  <c:v>1140</c:v>
                </c:pt>
                <c:pt idx="5">
                  <c:v>1000</c:v>
                </c:pt>
                <c:pt idx="6">
                  <c:v>1045</c:v>
                </c:pt>
                <c:pt idx="7">
                  <c:v>1375</c:v>
                </c:pt>
                <c:pt idx="8">
                  <c:v>990</c:v>
                </c:pt>
                <c:pt idx="9">
                  <c:v>1155</c:v>
                </c:pt>
                <c:pt idx="10">
                  <c:v>1190</c:v>
                </c:pt>
              </c:numCache>
            </c:numRef>
          </c:yVal>
          <c:smooth val="1"/>
        </c:ser>
        <c:axId val="9802464"/>
        <c:axId val="21113313"/>
      </c:scatterChart>
      <c:valAx>
        <c:axId val="9802464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13313"/>
        <c:crosses val="autoZero"/>
        <c:crossBetween val="midCat"/>
        <c:dispUnits/>
        <c:majorUnit val="10"/>
        <c:minorUnit val="10"/>
      </c:valAx>
      <c:valAx>
        <c:axId val="21113313"/>
        <c:scaling>
          <c:orientation val="minMax"/>
          <c:max val="25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02464"/>
        <c:crosses val="autoZero"/>
        <c:crossBetween val="midCat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TOM2007：2007/09/18(火)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1475"/>
          <c:y val="0.14425"/>
          <c:w val="0.98525"/>
          <c:h val="0.81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'070916-18TOM2007'!$D$68:$D$74</c:f>
              <c:numCache>
                <c:ptCount val="7"/>
                <c:pt idx="0">
                  <c:v>0</c:v>
                </c:pt>
                <c:pt idx="1">
                  <c:v>14.63</c:v>
                </c:pt>
                <c:pt idx="2">
                  <c:v>25.18</c:v>
                </c:pt>
                <c:pt idx="3">
                  <c:v>40.42</c:v>
                </c:pt>
                <c:pt idx="4">
                  <c:v>49.89</c:v>
                </c:pt>
                <c:pt idx="5">
                  <c:v>57.57</c:v>
                </c:pt>
                <c:pt idx="6">
                  <c:v>64.02</c:v>
                </c:pt>
              </c:numCache>
            </c:numRef>
          </c:xVal>
          <c:yVal>
            <c:numRef>
              <c:f>'070916-18TOM2007'!$E$68:$E$74</c:f>
              <c:numCache>
                <c:ptCount val="7"/>
                <c:pt idx="0">
                  <c:v>1190</c:v>
                </c:pt>
                <c:pt idx="1">
                  <c:v>530</c:v>
                </c:pt>
                <c:pt idx="2">
                  <c:v>360</c:v>
                </c:pt>
                <c:pt idx="3">
                  <c:v>250</c:v>
                </c:pt>
                <c:pt idx="4">
                  <c:v>305</c:v>
                </c:pt>
                <c:pt idx="5">
                  <c:v>440</c:v>
                </c:pt>
                <c:pt idx="6">
                  <c:v>475</c:v>
                </c:pt>
              </c:numCache>
            </c:numRef>
          </c:yVal>
          <c:smooth val="1"/>
        </c:ser>
        <c:axId val="55802090"/>
        <c:axId val="32456763"/>
      </c:scatterChart>
      <c:valAx>
        <c:axId val="55802090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6763"/>
        <c:crosses val="autoZero"/>
        <c:crossBetween val="midCat"/>
        <c:dispUnits/>
        <c:majorUnit val="10"/>
        <c:minorUnit val="10"/>
      </c:valAx>
      <c:valAx>
        <c:axId val="32456763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2090"/>
        <c:crosses val="autoZero"/>
        <c:crossBetween val="midCat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47625</xdr:rowOff>
    </xdr:from>
    <xdr:to>
      <xdr:col>8</xdr:col>
      <xdr:colOff>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47625" y="2600325"/>
        <a:ext cx="65627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1143000</xdr:colOff>
      <xdr:row>23</xdr:row>
      <xdr:rowOff>28575</xdr:rowOff>
    </xdr:from>
    <xdr:to>
      <xdr:col>3</xdr:col>
      <xdr:colOff>409575</xdr:colOff>
      <xdr:row>24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95475" y="3981450"/>
          <a:ext cx="7334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芹が沢手前</a:t>
          </a:r>
        </a:p>
      </xdr:txBody>
    </xdr:sp>
    <xdr:clientData/>
  </xdr:twoCellAnchor>
  <xdr:twoCellAnchor>
    <xdr:from>
      <xdr:col>2</xdr:col>
      <xdr:colOff>114300</xdr:colOff>
      <xdr:row>17</xdr:row>
      <xdr:rowOff>57150</xdr:rowOff>
    </xdr:from>
    <xdr:to>
      <xdr:col>2</xdr:col>
      <xdr:colOff>800100</xdr:colOff>
      <xdr:row>18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6775" y="2971800"/>
          <a:ext cx="6858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スズラン峠</a:t>
          </a:r>
        </a:p>
      </xdr:txBody>
    </xdr:sp>
    <xdr:clientData/>
  </xdr:twoCellAnchor>
  <xdr:twoCellAnchor>
    <xdr:from>
      <xdr:col>1</xdr:col>
      <xdr:colOff>581025</xdr:colOff>
      <xdr:row>20</xdr:row>
      <xdr:rowOff>161925</xdr:rowOff>
    </xdr:from>
    <xdr:to>
      <xdr:col>2</xdr:col>
      <xdr:colOff>304800</xdr:colOff>
      <xdr:row>22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8175" y="3600450"/>
          <a:ext cx="4191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宿舎</a:t>
          </a:r>
        </a:p>
      </xdr:txBody>
    </xdr:sp>
    <xdr:clientData/>
  </xdr:twoCellAnchor>
  <xdr:twoCellAnchor>
    <xdr:from>
      <xdr:col>0</xdr:col>
      <xdr:colOff>47625</xdr:colOff>
      <xdr:row>47</xdr:row>
      <xdr:rowOff>76200</xdr:rowOff>
    </xdr:from>
    <xdr:to>
      <xdr:col>8</xdr:col>
      <xdr:colOff>0</xdr:colOff>
      <xdr:row>61</xdr:row>
      <xdr:rowOff>133350</xdr:rowOff>
    </xdr:to>
    <xdr:graphicFrame>
      <xdr:nvGraphicFramePr>
        <xdr:cNvPr id="5" name="Chart 5"/>
        <xdr:cNvGraphicFramePr/>
      </xdr:nvGraphicFramePr>
      <xdr:xfrm>
        <a:off x="47625" y="8134350"/>
        <a:ext cx="65627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876300</xdr:colOff>
      <xdr:row>50</xdr:row>
      <xdr:rowOff>19050</xdr:rowOff>
    </xdr:from>
    <xdr:to>
      <xdr:col>2</xdr:col>
      <xdr:colOff>1381125</xdr:colOff>
      <xdr:row>51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28775" y="8620125"/>
          <a:ext cx="50482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麦草峠</a:t>
          </a:r>
        </a:p>
      </xdr:txBody>
    </xdr:sp>
    <xdr:clientData/>
  </xdr:twoCellAnchor>
  <xdr:twoCellAnchor>
    <xdr:from>
      <xdr:col>6</xdr:col>
      <xdr:colOff>180975</xdr:colOff>
      <xdr:row>57</xdr:row>
      <xdr:rowOff>66675</xdr:rowOff>
    </xdr:from>
    <xdr:to>
      <xdr:col>7</xdr:col>
      <xdr:colOff>466725</xdr:colOff>
      <xdr:row>58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495800" y="9867900"/>
          <a:ext cx="9906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八ヶ岳高原大橋</a:t>
          </a:r>
        </a:p>
      </xdr:txBody>
    </xdr:sp>
    <xdr:clientData/>
  </xdr:twoCellAnchor>
  <xdr:twoCellAnchor>
    <xdr:from>
      <xdr:col>1</xdr:col>
      <xdr:colOff>571500</xdr:colOff>
      <xdr:row>55</xdr:row>
      <xdr:rowOff>114300</xdr:rowOff>
    </xdr:from>
    <xdr:to>
      <xdr:col>2</xdr:col>
      <xdr:colOff>323850</xdr:colOff>
      <xdr:row>56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28650" y="9572625"/>
          <a:ext cx="4476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宿舎</a:t>
          </a:r>
        </a:p>
      </xdr:txBody>
    </xdr:sp>
    <xdr:clientData/>
  </xdr:twoCellAnchor>
  <xdr:twoCellAnchor>
    <xdr:from>
      <xdr:col>5</xdr:col>
      <xdr:colOff>457200</xdr:colOff>
      <xdr:row>53</xdr:row>
      <xdr:rowOff>95250</xdr:rowOff>
    </xdr:from>
    <xdr:to>
      <xdr:col>7</xdr:col>
      <xdr:colOff>190500</xdr:colOff>
      <xdr:row>54</xdr:row>
      <xdr:rowOff>104775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067175" y="9210675"/>
          <a:ext cx="11430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野辺山JR最高地点</a:t>
          </a:r>
        </a:p>
      </xdr:txBody>
    </xdr:sp>
    <xdr:clientData/>
  </xdr:twoCellAnchor>
  <xdr:twoCellAnchor>
    <xdr:from>
      <xdr:col>7</xdr:col>
      <xdr:colOff>561975</xdr:colOff>
      <xdr:row>55</xdr:row>
      <xdr:rowOff>76200</xdr:rowOff>
    </xdr:from>
    <xdr:to>
      <xdr:col>7</xdr:col>
      <xdr:colOff>1314450</xdr:colOff>
      <xdr:row>56</xdr:row>
      <xdr:rowOff>76200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581650" y="9534525"/>
          <a:ext cx="7524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甲斐大泉駅</a:t>
          </a:r>
        </a:p>
      </xdr:txBody>
    </xdr:sp>
    <xdr:clientData/>
  </xdr:twoCellAnchor>
  <xdr:twoCellAnchor>
    <xdr:from>
      <xdr:col>0</xdr:col>
      <xdr:colOff>47625</xdr:colOff>
      <xdr:row>78</xdr:row>
      <xdr:rowOff>76200</xdr:rowOff>
    </xdr:from>
    <xdr:to>
      <xdr:col>8</xdr:col>
      <xdr:colOff>0</xdr:colOff>
      <xdr:row>92</xdr:row>
      <xdr:rowOff>133350</xdr:rowOff>
    </xdr:to>
    <xdr:graphicFrame>
      <xdr:nvGraphicFramePr>
        <xdr:cNvPr id="11" name="Chart 11"/>
        <xdr:cNvGraphicFramePr/>
      </xdr:nvGraphicFramePr>
      <xdr:xfrm>
        <a:off x="47625" y="13458825"/>
        <a:ext cx="65627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1381125</xdr:colOff>
      <xdr:row>89</xdr:row>
      <xdr:rowOff>57150</xdr:rowOff>
    </xdr:from>
    <xdr:to>
      <xdr:col>3</xdr:col>
      <xdr:colOff>533400</xdr:colOff>
      <xdr:row>90</xdr:row>
      <xdr:rowOff>85725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133600" y="15354300"/>
          <a:ext cx="6191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韮崎駅</a:t>
          </a:r>
        </a:p>
      </xdr:txBody>
    </xdr:sp>
    <xdr:clientData/>
  </xdr:twoCellAnchor>
  <xdr:twoCellAnchor>
    <xdr:from>
      <xdr:col>2</xdr:col>
      <xdr:colOff>228600</xdr:colOff>
      <xdr:row>88</xdr:row>
      <xdr:rowOff>95250</xdr:rowOff>
    </xdr:from>
    <xdr:to>
      <xdr:col>2</xdr:col>
      <xdr:colOff>971550</xdr:colOff>
      <xdr:row>89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81075" y="15220950"/>
          <a:ext cx="7429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西川橋西詰</a:t>
          </a:r>
        </a:p>
      </xdr:txBody>
    </xdr:sp>
    <xdr:clientData/>
  </xdr:twoCellAnchor>
  <xdr:twoCellAnchor>
    <xdr:from>
      <xdr:col>7</xdr:col>
      <xdr:colOff>352425</xdr:colOff>
      <xdr:row>87</xdr:row>
      <xdr:rowOff>142875</xdr:rowOff>
    </xdr:from>
    <xdr:to>
      <xdr:col>7</xdr:col>
      <xdr:colOff>1276350</xdr:colOff>
      <xdr:row>88</xdr:row>
      <xdr:rowOff>152400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372100" y="15097125"/>
          <a:ext cx="9239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勝沼ぶどう郷駅</a:t>
          </a:r>
        </a:p>
      </xdr:txBody>
    </xdr:sp>
    <xdr:clientData/>
  </xdr:twoCellAnchor>
  <xdr:twoCellAnchor>
    <xdr:from>
      <xdr:col>2</xdr:col>
      <xdr:colOff>504825</xdr:colOff>
      <xdr:row>21</xdr:row>
      <xdr:rowOff>95250</xdr:rowOff>
    </xdr:from>
    <xdr:to>
      <xdr:col>2</xdr:col>
      <xdr:colOff>1000125</xdr:colOff>
      <xdr:row>22</xdr:row>
      <xdr:rowOff>104775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257300" y="3705225"/>
          <a:ext cx="4953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白樺湖</a:t>
          </a:r>
        </a:p>
      </xdr:txBody>
    </xdr:sp>
    <xdr:clientData/>
  </xdr:twoCellAnchor>
  <xdr:twoCellAnchor>
    <xdr:from>
      <xdr:col>3</xdr:col>
      <xdr:colOff>676275</xdr:colOff>
      <xdr:row>57</xdr:row>
      <xdr:rowOff>57150</xdr:rowOff>
    </xdr:from>
    <xdr:to>
      <xdr:col>4</xdr:col>
      <xdr:colOff>638175</xdr:colOff>
      <xdr:row>58</xdr:row>
      <xdr:rowOff>66675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895600" y="9858375"/>
          <a:ext cx="6572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松原湖駅</a:t>
          </a:r>
        </a:p>
      </xdr:txBody>
    </xdr:sp>
    <xdr:clientData/>
  </xdr:twoCellAnchor>
  <xdr:twoCellAnchor>
    <xdr:from>
      <xdr:col>4</xdr:col>
      <xdr:colOff>85725</xdr:colOff>
      <xdr:row>20</xdr:row>
      <xdr:rowOff>57150</xdr:rowOff>
    </xdr:from>
    <xdr:to>
      <xdr:col>4</xdr:col>
      <xdr:colOff>504825</xdr:colOff>
      <xdr:row>21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000375" y="3495675"/>
          <a:ext cx="4191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宿舎</a:t>
          </a:r>
        </a:p>
      </xdr:txBody>
    </xdr:sp>
    <xdr:clientData/>
  </xdr:twoCellAnchor>
  <xdr:twoCellAnchor>
    <xdr:from>
      <xdr:col>2</xdr:col>
      <xdr:colOff>85725</xdr:colOff>
      <xdr:row>84</xdr:row>
      <xdr:rowOff>19050</xdr:rowOff>
    </xdr:from>
    <xdr:to>
      <xdr:col>2</xdr:col>
      <xdr:colOff>485775</xdr:colOff>
      <xdr:row>85</xdr:row>
      <xdr:rowOff>19050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38200" y="14458950"/>
          <a:ext cx="4000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宿舎</a:t>
          </a:r>
        </a:p>
      </xdr:txBody>
    </xdr:sp>
    <xdr:clientData/>
  </xdr:twoCellAnchor>
  <xdr:twoCellAnchor>
    <xdr:from>
      <xdr:col>6</xdr:col>
      <xdr:colOff>28575</xdr:colOff>
      <xdr:row>89</xdr:row>
      <xdr:rowOff>28575</xdr:rowOff>
    </xdr:from>
    <xdr:to>
      <xdr:col>6</xdr:col>
      <xdr:colOff>523875</xdr:colOff>
      <xdr:row>90</xdr:row>
      <xdr:rowOff>28575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343400" y="15325725"/>
          <a:ext cx="4953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コンビニ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74609375" style="83" customWidth="1"/>
    <col min="2" max="2" width="9.125" style="83" customWidth="1"/>
    <col min="3" max="3" width="19.25390625" style="83" customWidth="1"/>
    <col min="4" max="5" width="9.125" style="83" customWidth="1"/>
    <col min="6" max="7" width="9.25390625" style="84" customWidth="1"/>
    <col min="8" max="8" width="20.875" style="85" customWidth="1"/>
    <col min="9" max="9" width="0.74609375" style="83" customWidth="1"/>
    <col min="10" max="16384" width="8.00390625" style="83" customWidth="1"/>
  </cols>
  <sheetData>
    <row r="1" spans="2:9" s="6" customFormat="1" ht="23.25" customHeight="1">
      <c r="B1" s="1" t="s">
        <v>6</v>
      </c>
      <c r="C1" s="2"/>
      <c r="D1" s="3"/>
      <c r="E1" s="3"/>
      <c r="F1" s="4"/>
      <c r="G1" s="4"/>
      <c r="H1" s="5"/>
      <c r="I1" s="3"/>
    </row>
    <row r="2" spans="2:9" s="13" customFormat="1" ht="14.25" customHeight="1">
      <c r="B2" s="7" t="s">
        <v>7</v>
      </c>
      <c r="C2" s="8"/>
      <c r="D2" s="9"/>
      <c r="E2" s="9"/>
      <c r="F2" s="10"/>
      <c r="G2" s="11">
        <f>D14</f>
        <v>32.37</v>
      </c>
      <c r="H2" s="12"/>
      <c r="I2" s="9"/>
    </row>
    <row r="3" spans="2:9" s="6" customFormat="1" ht="3.75" customHeight="1" thickBot="1">
      <c r="B3" s="14"/>
      <c r="C3" s="2"/>
      <c r="D3" s="3"/>
      <c r="E3" s="3"/>
      <c r="F3" s="4"/>
      <c r="G3" s="4"/>
      <c r="H3" s="5"/>
      <c r="I3" s="3"/>
    </row>
    <row r="4" spans="2:9" s="6" customFormat="1" ht="14.25" customHeight="1" thickBot="1">
      <c r="B4" s="15" t="s">
        <v>0</v>
      </c>
      <c r="C4" s="16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8</v>
      </c>
      <c r="I4" s="19"/>
    </row>
    <row r="5" spans="2:9" s="6" customFormat="1" ht="14.25" customHeight="1" thickTop="1">
      <c r="B5" s="20"/>
      <c r="C5" s="21" t="s">
        <v>9</v>
      </c>
      <c r="D5" s="22"/>
      <c r="E5" s="23"/>
      <c r="F5" s="24"/>
      <c r="G5" s="25">
        <v>0.2708333333333333</v>
      </c>
      <c r="H5" s="26"/>
      <c r="I5" s="27"/>
    </row>
    <row r="6" spans="2:9" s="6" customFormat="1" ht="14.25" customHeight="1">
      <c r="B6" s="28"/>
      <c r="C6" s="21" t="s">
        <v>10</v>
      </c>
      <c r="D6" s="29"/>
      <c r="E6" s="30"/>
      <c r="F6" s="31">
        <v>0.28125</v>
      </c>
      <c r="G6" s="25">
        <v>0.28125</v>
      </c>
      <c r="H6" s="26" t="s">
        <v>11</v>
      </c>
      <c r="I6" s="27"/>
    </row>
    <row r="7" spans="2:9" s="6" customFormat="1" ht="14.25" customHeight="1">
      <c r="B7" s="32"/>
      <c r="C7" s="21" t="s">
        <v>12</v>
      </c>
      <c r="D7" s="33"/>
      <c r="E7" s="30"/>
      <c r="F7" s="31">
        <v>0.43402777777777773</v>
      </c>
      <c r="G7" s="25">
        <v>0.43402777777777773</v>
      </c>
      <c r="H7" s="26"/>
      <c r="I7" s="27"/>
    </row>
    <row r="8" spans="2:9" s="6" customFormat="1" ht="14.25" customHeight="1">
      <c r="B8" s="28"/>
      <c r="C8" s="21" t="s">
        <v>13</v>
      </c>
      <c r="D8" s="34">
        <f>209.1-209.1</f>
        <v>0</v>
      </c>
      <c r="E8" s="35">
        <v>1350</v>
      </c>
      <c r="F8" s="25">
        <v>0.4583333333333333</v>
      </c>
      <c r="G8" s="36">
        <v>0.5069444444444444</v>
      </c>
      <c r="H8" s="37" t="s">
        <v>14</v>
      </c>
      <c r="I8" s="38"/>
    </row>
    <row r="9" spans="2:9" s="6" customFormat="1" ht="14.25" customHeight="1">
      <c r="B9" s="39">
        <f>D9-D6</f>
        <v>3.71</v>
      </c>
      <c r="C9" s="40" t="s">
        <v>15</v>
      </c>
      <c r="D9" s="34">
        <v>3.71</v>
      </c>
      <c r="E9" s="41">
        <v>1530</v>
      </c>
      <c r="F9" s="36">
        <v>0.5194444444444445</v>
      </c>
      <c r="G9" s="36">
        <v>0.5347222222222222</v>
      </c>
      <c r="H9" s="37"/>
      <c r="I9" s="38"/>
    </row>
    <row r="10" spans="2:9" s="6" customFormat="1" ht="14.25" customHeight="1">
      <c r="B10" s="39">
        <f>D10-D9</f>
        <v>3.45</v>
      </c>
      <c r="C10" s="40" t="s">
        <v>16</v>
      </c>
      <c r="D10" s="34">
        <v>7.16</v>
      </c>
      <c r="E10" s="41">
        <v>1690</v>
      </c>
      <c r="F10" s="36">
        <v>0.545138888888889</v>
      </c>
      <c r="G10" s="36">
        <v>0.5659722222222222</v>
      </c>
      <c r="H10" s="37"/>
      <c r="I10" s="38"/>
    </row>
    <row r="11" spans="2:9" s="6" customFormat="1" ht="14.25" customHeight="1">
      <c r="B11" s="39">
        <f>D11-D10</f>
        <v>1.0899999999999999</v>
      </c>
      <c r="C11" s="40" t="s">
        <v>17</v>
      </c>
      <c r="D11" s="34">
        <v>8.25</v>
      </c>
      <c r="E11" s="41">
        <v>1755</v>
      </c>
      <c r="F11" s="36">
        <v>0.5694444444444444</v>
      </c>
      <c r="G11" s="36">
        <v>0.5708333333333333</v>
      </c>
      <c r="H11" s="42">
        <f>(E11-E8)/D11/1000</f>
        <v>0.049090909090909095</v>
      </c>
      <c r="I11" s="38"/>
    </row>
    <row r="12" spans="2:9" s="6" customFormat="1" ht="14.25" customHeight="1">
      <c r="B12" s="39">
        <f>D12-D11</f>
        <v>5.449999999999999</v>
      </c>
      <c r="C12" s="40" t="s">
        <v>18</v>
      </c>
      <c r="D12" s="34">
        <v>13.7</v>
      </c>
      <c r="E12" s="41">
        <v>1400</v>
      </c>
      <c r="F12" s="36">
        <v>0.5743055555555555</v>
      </c>
      <c r="G12" s="36">
        <v>0.607638888888889</v>
      </c>
      <c r="H12" s="43"/>
      <c r="I12" s="38"/>
    </row>
    <row r="13" spans="2:9" s="6" customFormat="1" ht="14.25" customHeight="1">
      <c r="B13" s="39">
        <f>D13-D12</f>
        <v>10.100000000000001</v>
      </c>
      <c r="C13" s="44" t="s">
        <v>19</v>
      </c>
      <c r="D13" s="45">
        <v>23.8</v>
      </c>
      <c r="E13" s="46">
        <v>980</v>
      </c>
      <c r="F13" s="47">
        <v>0.6263888888888889</v>
      </c>
      <c r="G13" s="47">
        <v>0.6263888888888889</v>
      </c>
      <c r="H13" s="48"/>
      <c r="I13" s="38"/>
    </row>
    <row r="14" spans="2:9" s="6" customFormat="1" ht="14.25" customHeight="1" thickBot="1">
      <c r="B14" s="49">
        <f>D14-D13</f>
        <v>8.569999999999997</v>
      </c>
      <c r="C14" s="50" t="s">
        <v>13</v>
      </c>
      <c r="D14" s="51">
        <v>32.37</v>
      </c>
      <c r="E14" s="52">
        <v>1350</v>
      </c>
      <c r="F14" s="53">
        <v>0.65625</v>
      </c>
      <c r="G14" s="54"/>
      <c r="H14" s="55">
        <f>(E14-E13)/B14/1000</f>
        <v>0.043173862310385086</v>
      </c>
      <c r="I14" s="38"/>
    </row>
    <row r="15" spans="2:9" s="6" customFormat="1" ht="3" customHeight="1">
      <c r="B15" s="56"/>
      <c r="C15" s="57"/>
      <c r="D15" s="56"/>
      <c r="E15" s="58"/>
      <c r="F15" s="59"/>
      <c r="G15" s="59"/>
      <c r="H15" s="60"/>
      <c r="I15" s="38"/>
    </row>
    <row r="16" spans="2:9" s="6" customFormat="1" ht="14.25" customHeight="1">
      <c r="B16" s="56"/>
      <c r="C16" s="57"/>
      <c r="D16" s="56"/>
      <c r="E16" s="58"/>
      <c r="F16" s="59"/>
      <c r="G16" s="59"/>
      <c r="H16" s="60"/>
      <c r="I16" s="38"/>
    </row>
    <row r="17" spans="2:9" s="6" customFormat="1" ht="14.25" customHeight="1">
      <c r="B17" s="56"/>
      <c r="C17" s="57"/>
      <c r="D17" s="56"/>
      <c r="E17" s="58"/>
      <c r="F17" s="59"/>
      <c r="G17" s="59"/>
      <c r="H17" s="60"/>
      <c r="I17" s="38"/>
    </row>
    <row r="18" spans="2:10" s="66" customFormat="1" ht="14.25" customHeight="1">
      <c r="B18" s="61"/>
      <c r="C18" s="62"/>
      <c r="D18" s="61"/>
      <c r="E18" s="63"/>
      <c r="F18" s="64"/>
      <c r="G18" s="64"/>
      <c r="H18" s="65"/>
      <c r="I18" s="61"/>
      <c r="J18" s="6"/>
    </row>
    <row r="19" spans="2:10" s="66" customFormat="1" ht="13.5" customHeight="1">
      <c r="B19" s="61"/>
      <c r="C19" s="62"/>
      <c r="D19" s="61"/>
      <c r="E19" s="63"/>
      <c r="F19" s="64"/>
      <c r="G19" s="64"/>
      <c r="H19" s="65"/>
      <c r="I19" s="61"/>
      <c r="J19" s="6"/>
    </row>
    <row r="20" spans="2:10" s="66" customFormat="1" ht="13.5" customHeight="1">
      <c r="B20" s="61"/>
      <c r="C20" s="62"/>
      <c r="D20" s="61"/>
      <c r="E20" s="63"/>
      <c r="F20" s="64"/>
      <c r="G20" s="64"/>
      <c r="H20" s="65"/>
      <c r="I20" s="61"/>
      <c r="J20" s="6"/>
    </row>
    <row r="21" spans="2:10" s="66" customFormat="1" ht="13.5" customHeight="1">
      <c r="B21" s="61"/>
      <c r="C21" s="62"/>
      <c r="D21" s="61"/>
      <c r="E21" s="63"/>
      <c r="F21" s="64"/>
      <c r="G21" s="64"/>
      <c r="H21" s="65"/>
      <c r="I21" s="61"/>
      <c r="J21" s="6"/>
    </row>
    <row r="22" spans="2:10" s="66" customFormat="1" ht="13.5" customHeight="1">
      <c r="B22" s="61"/>
      <c r="C22" s="62"/>
      <c r="D22" s="61"/>
      <c r="E22" s="63"/>
      <c r="F22" s="64"/>
      <c r="G22" s="64"/>
      <c r="H22" s="65"/>
      <c r="I22" s="61"/>
      <c r="J22" s="6"/>
    </row>
    <row r="23" spans="2:10" s="66" customFormat="1" ht="13.5" customHeight="1">
      <c r="B23" s="61"/>
      <c r="C23" s="62"/>
      <c r="D23" s="61"/>
      <c r="E23" s="63"/>
      <c r="F23" s="64"/>
      <c r="G23" s="64"/>
      <c r="H23" s="65"/>
      <c r="I23" s="61"/>
      <c r="J23" s="6"/>
    </row>
    <row r="24" spans="2:10" s="66" customFormat="1" ht="13.5" customHeight="1">
      <c r="B24" s="61"/>
      <c r="C24" s="62"/>
      <c r="D24" s="61"/>
      <c r="E24" s="63"/>
      <c r="F24" s="64"/>
      <c r="G24" s="64"/>
      <c r="H24" s="65"/>
      <c r="I24" s="61"/>
      <c r="J24" s="6"/>
    </row>
    <row r="25" spans="2:10" s="66" customFormat="1" ht="13.5" customHeight="1">
      <c r="B25" s="61"/>
      <c r="C25" s="62"/>
      <c r="D25" s="61"/>
      <c r="E25" s="63"/>
      <c r="F25" s="64"/>
      <c r="G25" s="64"/>
      <c r="H25" s="65"/>
      <c r="I25" s="61"/>
      <c r="J25" s="6"/>
    </row>
    <row r="26" spans="2:10" s="66" customFormat="1" ht="13.5" customHeight="1">
      <c r="B26" s="61"/>
      <c r="C26" s="62"/>
      <c r="D26" s="61"/>
      <c r="E26" s="63"/>
      <c r="F26" s="64"/>
      <c r="G26" s="64"/>
      <c r="H26" s="65"/>
      <c r="I26" s="61"/>
      <c r="J26" s="6"/>
    </row>
    <row r="27" spans="2:9" s="66" customFormat="1" ht="13.5" customHeight="1">
      <c r="B27" s="61"/>
      <c r="C27" s="62"/>
      <c r="D27" s="61"/>
      <c r="E27" s="63"/>
      <c r="F27" s="64"/>
      <c r="G27" s="64"/>
      <c r="H27" s="65"/>
      <c r="I27" s="61"/>
    </row>
    <row r="28" spans="2:9" s="66" customFormat="1" ht="13.5" customHeight="1">
      <c r="B28" s="61"/>
      <c r="C28" s="62"/>
      <c r="D28" s="61"/>
      <c r="E28" s="63"/>
      <c r="F28" s="64"/>
      <c r="G28" s="64"/>
      <c r="H28" s="65"/>
      <c r="I28" s="61"/>
    </row>
    <row r="29" spans="2:9" s="66" customFormat="1" ht="13.5" customHeight="1">
      <c r="B29" s="61"/>
      <c r="C29" s="62"/>
      <c r="D29" s="61"/>
      <c r="E29" s="63"/>
      <c r="F29" s="64"/>
      <c r="G29" s="64"/>
      <c r="H29" s="65"/>
      <c r="I29" s="61"/>
    </row>
    <row r="30" spans="2:9" s="66" customFormat="1" ht="13.5" customHeight="1">
      <c r="B30" s="61"/>
      <c r="C30" s="62"/>
      <c r="D30" s="61"/>
      <c r="E30" s="63"/>
      <c r="F30" s="64"/>
      <c r="G30" s="64"/>
      <c r="H30" s="65"/>
      <c r="I30" s="61"/>
    </row>
    <row r="31" spans="2:9" s="66" customFormat="1" ht="13.5" customHeight="1">
      <c r="B31" s="61"/>
      <c r="C31" s="62"/>
      <c r="D31" s="61"/>
      <c r="E31" s="63"/>
      <c r="F31" s="64"/>
      <c r="G31" s="64"/>
      <c r="H31" s="65"/>
      <c r="I31" s="61"/>
    </row>
    <row r="32" spans="2:9" s="6" customFormat="1" ht="23.25" customHeight="1">
      <c r="B32" s="1" t="s">
        <v>6</v>
      </c>
      <c r="C32" s="2"/>
      <c r="D32" s="3"/>
      <c r="E32" s="3"/>
      <c r="F32" s="4"/>
      <c r="G32" s="4"/>
      <c r="H32" s="5"/>
      <c r="I32" s="3"/>
    </row>
    <row r="33" spans="2:9" s="13" customFormat="1" ht="14.25" customHeight="1">
      <c r="B33" s="7" t="s">
        <v>20</v>
      </c>
      <c r="C33" s="8"/>
      <c r="D33" s="9"/>
      <c r="E33" s="9"/>
      <c r="F33" s="10"/>
      <c r="G33" s="11">
        <f>G2+D46</f>
        <v>100.03</v>
      </c>
      <c r="H33" s="12"/>
      <c r="I33" s="9"/>
    </row>
    <row r="34" spans="2:9" s="6" customFormat="1" ht="3.75" customHeight="1" thickBot="1">
      <c r="B34" s="14"/>
      <c r="C34" s="2"/>
      <c r="D34" s="3"/>
      <c r="E34" s="3"/>
      <c r="F34" s="4"/>
      <c r="G34" s="4"/>
      <c r="H34" s="5"/>
      <c r="I34" s="3"/>
    </row>
    <row r="35" spans="2:9" s="6" customFormat="1" ht="14.25" customHeight="1" thickBot="1">
      <c r="B35" s="15" t="s">
        <v>0</v>
      </c>
      <c r="C35" s="16" t="s">
        <v>1</v>
      </c>
      <c r="D35" s="17" t="s">
        <v>2</v>
      </c>
      <c r="E35" s="17" t="s">
        <v>3</v>
      </c>
      <c r="F35" s="17" t="s">
        <v>4</v>
      </c>
      <c r="G35" s="17" t="s">
        <v>5</v>
      </c>
      <c r="H35" s="18" t="s">
        <v>8</v>
      </c>
      <c r="I35" s="19"/>
    </row>
    <row r="36" spans="2:9" s="6" customFormat="1" ht="14.25" customHeight="1" thickTop="1">
      <c r="B36" s="67">
        <v>0</v>
      </c>
      <c r="C36" s="40" t="s">
        <v>13</v>
      </c>
      <c r="D36" s="34">
        <v>0</v>
      </c>
      <c r="E36" s="41">
        <v>1350</v>
      </c>
      <c r="F36" s="68"/>
      <c r="G36" s="36">
        <v>0.40277777777777773</v>
      </c>
      <c r="H36" s="37"/>
      <c r="I36" s="38"/>
    </row>
    <row r="37" spans="2:9" s="6" customFormat="1" ht="14.25" customHeight="1">
      <c r="B37" s="39">
        <f aca="true" t="shared" si="0" ref="B37:B46">D37-D36</f>
        <v>3.08</v>
      </c>
      <c r="C37" s="40" t="s">
        <v>21</v>
      </c>
      <c r="D37" s="34">
        <v>3.08</v>
      </c>
      <c r="E37" s="41">
        <v>1400</v>
      </c>
      <c r="F37" s="36">
        <v>0.45416666666666666</v>
      </c>
      <c r="G37" s="36">
        <v>0.45555555555555555</v>
      </c>
      <c r="H37" s="37">
        <f>(E37-E36)/B37/1000</f>
        <v>0.016233766233766232</v>
      </c>
      <c r="I37" s="38"/>
    </row>
    <row r="38" spans="2:9" s="6" customFormat="1" ht="14.25" customHeight="1">
      <c r="B38" s="39">
        <f t="shared" si="0"/>
        <v>12.77</v>
      </c>
      <c r="C38" s="69" t="s">
        <v>22</v>
      </c>
      <c r="D38" s="34">
        <v>15.85</v>
      </c>
      <c r="E38" s="41">
        <v>2127</v>
      </c>
      <c r="F38" s="36">
        <v>0.4847222222222222</v>
      </c>
      <c r="G38" s="36">
        <v>0.5104166666666666</v>
      </c>
      <c r="H38" s="37">
        <f>(E38-E37)/B38/1000</f>
        <v>0.056930305403288965</v>
      </c>
      <c r="I38" s="38"/>
    </row>
    <row r="39" spans="2:9" s="6" customFormat="1" ht="14.25" customHeight="1">
      <c r="B39" s="39">
        <f t="shared" si="0"/>
        <v>7.83</v>
      </c>
      <c r="C39" s="40" t="s">
        <v>23</v>
      </c>
      <c r="D39" s="34">
        <v>23.68</v>
      </c>
      <c r="E39" s="41">
        <v>1725</v>
      </c>
      <c r="F39" s="36">
        <v>0.5208333333333334</v>
      </c>
      <c r="G39" s="36">
        <v>0.5215277777777778</v>
      </c>
      <c r="H39" s="37" t="s">
        <v>24</v>
      </c>
      <c r="I39" s="38"/>
    </row>
    <row r="40" spans="2:9" s="6" customFormat="1" ht="14.25" customHeight="1">
      <c r="B40" s="39">
        <f t="shared" si="0"/>
        <v>10.350000000000001</v>
      </c>
      <c r="C40" s="40" t="s">
        <v>25</v>
      </c>
      <c r="D40" s="34">
        <v>34.03</v>
      </c>
      <c r="E40" s="41">
        <v>1140</v>
      </c>
      <c r="F40" s="36">
        <v>0.5347222222222222</v>
      </c>
      <c r="G40" s="36">
        <v>0.5416666666666666</v>
      </c>
      <c r="H40" s="37"/>
      <c r="I40" s="38"/>
    </row>
    <row r="41" spans="2:9" s="6" customFormat="1" ht="14.25" customHeight="1">
      <c r="B41" s="39">
        <f t="shared" si="0"/>
        <v>2.3799999999999955</v>
      </c>
      <c r="C41" s="40" t="s">
        <v>26</v>
      </c>
      <c r="D41" s="34">
        <v>36.41</v>
      </c>
      <c r="E41" s="41">
        <v>1000</v>
      </c>
      <c r="F41" s="36">
        <v>0.5520833333333334</v>
      </c>
      <c r="G41" s="36">
        <v>0.5520833333333334</v>
      </c>
      <c r="H41" s="37" t="s">
        <v>27</v>
      </c>
      <c r="I41" s="38"/>
    </row>
    <row r="42" spans="2:9" s="6" customFormat="1" ht="14.25" customHeight="1">
      <c r="B42" s="39">
        <f t="shared" si="0"/>
        <v>5.510000000000005</v>
      </c>
      <c r="C42" s="40" t="s">
        <v>28</v>
      </c>
      <c r="D42" s="34">
        <v>41.92</v>
      </c>
      <c r="E42" s="41">
        <v>1045</v>
      </c>
      <c r="F42" s="36">
        <v>0.5694444444444444</v>
      </c>
      <c r="G42" s="36">
        <v>0.5694444444444444</v>
      </c>
      <c r="H42" s="37"/>
      <c r="I42" s="38"/>
    </row>
    <row r="43" spans="2:9" s="6" customFormat="1" ht="14.25" customHeight="1">
      <c r="B43" s="39">
        <f t="shared" si="0"/>
        <v>14.009999999999998</v>
      </c>
      <c r="C43" s="40" t="s">
        <v>29</v>
      </c>
      <c r="D43" s="34">
        <v>55.93</v>
      </c>
      <c r="E43" s="41">
        <v>1375</v>
      </c>
      <c r="F43" s="36">
        <v>0.6305555555555555</v>
      </c>
      <c r="G43" s="36">
        <v>0.6333333333333333</v>
      </c>
      <c r="H43" s="37"/>
      <c r="I43" s="38"/>
    </row>
    <row r="44" spans="2:9" s="6" customFormat="1" ht="14.25" customHeight="1">
      <c r="B44" s="39">
        <f t="shared" si="0"/>
        <v>8.71</v>
      </c>
      <c r="C44" s="40" t="s">
        <v>30</v>
      </c>
      <c r="D44" s="34">
        <v>64.64</v>
      </c>
      <c r="E44" s="41">
        <v>990</v>
      </c>
      <c r="F44" s="36">
        <v>0.6520833333333333</v>
      </c>
      <c r="G44" s="36">
        <v>0.6534722222222222</v>
      </c>
      <c r="H44" s="37" t="s">
        <v>31</v>
      </c>
      <c r="I44" s="38"/>
    </row>
    <row r="45" spans="2:9" s="6" customFormat="1" ht="14.25" customHeight="1">
      <c r="B45" s="39">
        <f t="shared" si="0"/>
        <v>2.3900000000000006</v>
      </c>
      <c r="C45" s="40" t="s">
        <v>32</v>
      </c>
      <c r="D45" s="45">
        <v>67.03</v>
      </c>
      <c r="E45" s="46">
        <v>1155</v>
      </c>
      <c r="F45" s="47">
        <v>0.6708333333333334</v>
      </c>
      <c r="G45" s="47">
        <v>0.6840277777777778</v>
      </c>
      <c r="H45" s="37" t="s">
        <v>33</v>
      </c>
      <c r="I45" s="38"/>
    </row>
    <row r="46" spans="2:9" s="6" customFormat="1" ht="14.25" customHeight="1" thickBot="1">
      <c r="B46" s="49">
        <f t="shared" si="0"/>
        <v>0.6299999999999955</v>
      </c>
      <c r="C46" s="70" t="s">
        <v>34</v>
      </c>
      <c r="D46" s="51">
        <v>67.66</v>
      </c>
      <c r="E46" s="52">
        <v>1190</v>
      </c>
      <c r="F46" s="53">
        <v>0.6875</v>
      </c>
      <c r="G46" s="54"/>
      <c r="H46" s="55"/>
      <c r="I46" s="38"/>
    </row>
    <row r="47" spans="2:9" s="6" customFormat="1" ht="3" customHeight="1">
      <c r="B47" s="56"/>
      <c r="C47" s="57"/>
      <c r="D47" s="56"/>
      <c r="E47" s="58"/>
      <c r="F47" s="59"/>
      <c r="G47" s="59"/>
      <c r="H47" s="60"/>
      <c r="I47" s="38"/>
    </row>
    <row r="48" spans="2:9" s="6" customFormat="1" ht="14.25" customHeight="1">
      <c r="B48" s="56"/>
      <c r="C48" s="57"/>
      <c r="D48" s="56"/>
      <c r="E48" s="58"/>
      <c r="F48" s="59"/>
      <c r="G48" s="59"/>
      <c r="H48" s="60"/>
      <c r="I48" s="38"/>
    </row>
    <row r="49" spans="2:9" s="6" customFormat="1" ht="14.25" customHeight="1">
      <c r="B49" s="56"/>
      <c r="C49" s="57"/>
      <c r="D49" s="56"/>
      <c r="E49" s="58"/>
      <c r="F49" s="59"/>
      <c r="G49" s="59"/>
      <c r="H49" s="60"/>
      <c r="I49" s="38"/>
    </row>
    <row r="50" spans="2:10" s="66" customFormat="1" ht="14.25" customHeight="1">
      <c r="B50" s="61"/>
      <c r="C50" s="62"/>
      <c r="D50" s="61"/>
      <c r="E50" s="63"/>
      <c r="F50" s="64"/>
      <c r="G50" s="64"/>
      <c r="H50" s="65"/>
      <c r="I50" s="61"/>
      <c r="J50" s="6"/>
    </row>
    <row r="51" spans="2:10" s="66" customFormat="1" ht="13.5" customHeight="1">
      <c r="B51" s="61"/>
      <c r="C51" s="62"/>
      <c r="D51" s="61"/>
      <c r="E51" s="63"/>
      <c r="F51" s="64"/>
      <c r="G51" s="64"/>
      <c r="H51" s="65"/>
      <c r="I51" s="61"/>
      <c r="J51" s="6"/>
    </row>
    <row r="52" spans="2:10" s="66" customFormat="1" ht="13.5" customHeight="1">
      <c r="B52" s="61"/>
      <c r="C52" s="62"/>
      <c r="D52" s="61"/>
      <c r="E52" s="63"/>
      <c r="F52" s="64"/>
      <c r="G52" s="64"/>
      <c r="H52" s="65"/>
      <c r="I52" s="61"/>
      <c r="J52" s="6"/>
    </row>
    <row r="53" spans="2:10" s="66" customFormat="1" ht="13.5" customHeight="1">
      <c r="B53" s="61"/>
      <c r="C53" s="62"/>
      <c r="D53" s="61"/>
      <c r="E53" s="63"/>
      <c r="F53" s="64"/>
      <c r="G53" s="64"/>
      <c r="H53" s="65"/>
      <c r="I53" s="61"/>
      <c r="J53" s="6"/>
    </row>
    <row r="54" spans="2:10" s="66" customFormat="1" ht="13.5" customHeight="1">
      <c r="B54" s="61"/>
      <c r="C54" s="62"/>
      <c r="D54" s="61"/>
      <c r="E54" s="63"/>
      <c r="F54" s="64"/>
      <c r="G54" s="64"/>
      <c r="H54" s="65"/>
      <c r="I54" s="61"/>
      <c r="J54" s="6"/>
    </row>
    <row r="55" spans="2:10" s="66" customFormat="1" ht="13.5" customHeight="1">
      <c r="B55" s="61"/>
      <c r="C55" s="62"/>
      <c r="D55" s="61"/>
      <c r="E55" s="63"/>
      <c r="F55" s="64"/>
      <c r="G55" s="64"/>
      <c r="H55" s="65"/>
      <c r="I55" s="61"/>
      <c r="J55" s="6"/>
    </row>
    <row r="56" spans="2:10" s="66" customFormat="1" ht="13.5" customHeight="1">
      <c r="B56" s="61"/>
      <c r="C56" s="62"/>
      <c r="D56" s="61"/>
      <c r="E56" s="63"/>
      <c r="F56" s="64"/>
      <c r="G56" s="64"/>
      <c r="H56" s="65"/>
      <c r="I56" s="61"/>
      <c r="J56" s="6"/>
    </row>
    <row r="57" spans="2:10" s="66" customFormat="1" ht="13.5" customHeight="1">
      <c r="B57" s="61"/>
      <c r="C57" s="62"/>
      <c r="D57" s="61"/>
      <c r="E57" s="63"/>
      <c r="F57" s="64"/>
      <c r="G57" s="64"/>
      <c r="H57" s="65"/>
      <c r="I57" s="61"/>
      <c r="J57" s="6"/>
    </row>
    <row r="58" spans="2:10" s="66" customFormat="1" ht="13.5" customHeight="1">
      <c r="B58" s="61"/>
      <c r="C58" s="62"/>
      <c r="D58" s="61"/>
      <c r="E58" s="63"/>
      <c r="F58" s="64"/>
      <c r="G58" s="64"/>
      <c r="H58" s="65"/>
      <c r="I58" s="61"/>
      <c r="J58" s="6"/>
    </row>
    <row r="59" spans="2:9" s="66" customFormat="1" ht="13.5" customHeight="1">
      <c r="B59" s="61"/>
      <c r="C59" s="62"/>
      <c r="D59" s="61"/>
      <c r="E59" s="63"/>
      <c r="F59" s="64"/>
      <c r="G59" s="64"/>
      <c r="H59" s="65"/>
      <c r="I59" s="61"/>
    </row>
    <row r="60" spans="2:9" s="66" customFormat="1" ht="13.5" customHeight="1">
      <c r="B60" s="61"/>
      <c r="C60" s="62"/>
      <c r="D60" s="61"/>
      <c r="E60" s="63"/>
      <c r="F60" s="64"/>
      <c r="G60" s="64"/>
      <c r="H60" s="65"/>
      <c r="I60" s="61"/>
    </row>
    <row r="61" spans="2:9" s="66" customFormat="1" ht="13.5" customHeight="1">
      <c r="B61" s="61"/>
      <c r="C61" s="62"/>
      <c r="D61" s="61"/>
      <c r="E61" s="63"/>
      <c r="F61" s="64"/>
      <c r="G61" s="64"/>
      <c r="H61" s="65"/>
      <c r="I61" s="61"/>
    </row>
    <row r="62" spans="2:9" s="66" customFormat="1" ht="13.5" customHeight="1">
      <c r="B62" s="61"/>
      <c r="C62" s="62"/>
      <c r="D62" s="61"/>
      <c r="E62" s="63"/>
      <c r="F62" s="64"/>
      <c r="G62" s="64"/>
      <c r="H62" s="65"/>
      <c r="I62" s="61"/>
    </row>
    <row r="64" spans="2:9" s="6" customFormat="1" ht="23.25" customHeight="1">
      <c r="B64" s="1" t="s">
        <v>6</v>
      </c>
      <c r="C64" s="2"/>
      <c r="D64" s="3"/>
      <c r="E64" s="3"/>
      <c r="F64" s="4"/>
      <c r="G64" s="4"/>
      <c r="H64" s="5"/>
      <c r="I64" s="3"/>
    </row>
    <row r="65" spans="2:9" s="13" customFormat="1" ht="14.25" customHeight="1">
      <c r="B65" s="7" t="s">
        <v>35</v>
      </c>
      <c r="C65" s="8"/>
      <c r="D65" s="9"/>
      <c r="E65" s="9"/>
      <c r="F65" s="10"/>
      <c r="G65" s="11">
        <f>G33+D74</f>
        <v>164.05</v>
      </c>
      <c r="H65" s="12"/>
      <c r="I65" s="9"/>
    </row>
    <row r="66" spans="2:9" s="6" customFormat="1" ht="3.75" customHeight="1" thickBot="1">
      <c r="B66" s="14"/>
      <c r="C66" s="2"/>
      <c r="D66" s="3"/>
      <c r="E66" s="3"/>
      <c r="F66" s="4"/>
      <c r="G66" s="4"/>
      <c r="H66" s="5"/>
      <c r="I66" s="3"/>
    </row>
    <row r="67" spans="2:9" s="6" customFormat="1" ht="14.25" customHeight="1" thickBot="1">
      <c r="B67" s="15" t="s">
        <v>0</v>
      </c>
      <c r="C67" s="16" t="s">
        <v>1</v>
      </c>
      <c r="D67" s="17" t="s">
        <v>2</v>
      </c>
      <c r="E67" s="17" t="s">
        <v>3</v>
      </c>
      <c r="F67" s="17" t="s">
        <v>4</v>
      </c>
      <c r="G67" s="17" t="s">
        <v>5</v>
      </c>
      <c r="H67" s="18" t="s">
        <v>8</v>
      </c>
      <c r="I67" s="19"/>
    </row>
    <row r="68" spans="2:9" s="73" customFormat="1" ht="14.25" customHeight="1" thickTop="1">
      <c r="B68" s="67">
        <v>0</v>
      </c>
      <c r="C68" s="71" t="s">
        <v>34</v>
      </c>
      <c r="D68" s="34">
        <v>0</v>
      </c>
      <c r="E68" s="41">
        <v>1190</v>
      </c>
      <c r="F68" s="68"/>
      <c r="G68" s="36">
        <v>0.34375</v>
      </c>
      <c r="H68" s="72"/>
      <c r="I68" s="19"/>
    </row>
    <row r="69" spans="2:9" s="6" customFormat="1" ht="14.25" customHeight="1">
      <c r="B69" s="39">
        <f aca="true" t="shared" si="1" ref="B69:B74">D69-D68</f>
        <v>14.63</v>
      </c>
      <c r="C69" s="40" t="s">
        <v>36</v>
      </c>
      <c r="D69" s="34">
        <v>14.63</v>
      </c>
      <c r="E69" s="41">
        <v>530</v>
      </c>
      <c r="F69" s="36">
        <v>0.37847222222222227</v>
      </c>
      <c r="G69" s="36">
        <v>0.37847222222222227</v>
      </c>
      <c r="H69" s="37"/>
      <c r="I69" s="38"/>
    </row>
    <row r="70" spans="2:9" s="6" customFormat="1" ht="14.25" customHeight="1">
      <c r="B70" s="39">
        <f t="shared" si="1"/>
        <v>10.549999999999999</v>
      </c>
      <c r="C70" s="40" t="s">
        <v>37</v>
      </c>
      <c r="D70" s="34">
        <v>25.18</v>
      </c>
      <c r="E70" s="41">
        <v>360</v>
      </c>
      <c r="F70" s="36">
        <v>0.3965277777777778</v>
      </c>
      <c r="G70" s="36">
        <v>0.40347222222222223</v>
      </c>
      <c r="H70" s="37"/>
      <c r="I70" s="38"/>
    </row>
    <row r="71" spans="2:9" s="6" customFormat="1" ht="14.25" customHeight="1">
      <c r="B71" s="39">
        <f t="shared" si="1"/>
        <v>15.240000000000002</v>
      </c>
      <c r="C71" s="40" t="s">
        <v>38</v>
      </c>
      <c r="D71" s="34">
        <v>40.42</v>
      </c>
      <c r="E71" s="41">
        <v>250</v>
      </c>
      <c r="F71" s="36">
        <v>0.4270833333333333</v>
      </c>
      <c r="G71" s="36">
        <v>0.4270833333333333</v>
      </c>
      <c r="H71" s="37"/>
      <c r="I71" s="38"/>
    </row>
    <row r="72" spans="2:9" s="6" customFormat="1" ht="14.25" customHeight="1">
      <c r="B72" s="39">
        <f t="shared" si="1"/>
        <v>9.469999999999999</v>
      </c>
      <c r="C72" s="40" t="s">
        <v>39</v>
      </c>
      <c r="D72" s="34">
        <v>49.89</v>
      </c>
      <c r="E72" s="41">
        <v>305</v>
      </c>
      <c r="F72" s="36">
        <v>0.4548611111111111</v>
      </c>
      <c r="G72" s="36">
        <v>0.46527777777777773</v>
      </c>
      <c r="H72" s="37"/>
      <c r="I72" s="38"/>
    </row>
    <row r="73" spans="2:9" s="6" customFormat="1" ht="14.25" customHeight="1">
      <c r="B73" s="39">
        <f t="shared" si="1"/>
        <v>7.68</v>
      </c>
      <c r="C73" s="40" t="s">
        <v>40</v>
      </c>
      <c r="D73" s="34">
        <v>57.57</v>
      </c>
      <c r="E73" s="41">
        <v>440</v>
      </c>
      <c r="F73" s="36">
        <v>0.4895833333333333</v>
      </c>
      <c r="G73" s="36">
        <v>0.4930555555555556</v>
      </c>
      <c r="H73" s="37"/>
      <c r="I73" s="38"/>
    </row>
    <row r="74" spans="2:9" s="6" customFormat="1" ht="14.25" customHeight="1">
      <c r="B74" s="39">
        <f t="shared" si="1"/>
        <v>6.449999999999996</v>
      </c>
      <c r="C74" s="40" t="s">
        <v>41</v>
      </c>
      <c r="D74" s="34">
        <v>64.02</v>
      </c>
      <c r="E74" s="41">
        <v>475</v>
      </c>
      <c r="F74" s="36">
        <v>0.513888888888889</v>
      </c>
      <c r="G74" s="74"/>
      <c r="H74" s="37" t="s">
        <v>42</v>
      </c>
      <c r="I74" s="38"/>
    </row>
    <row r="75" spans="2:9" s="6" customFormat="1" ht="14.25" customHeight="1">
      <c r="B75" s="75"/>
      <c r="C75" s="21" t="s">
        <v>43</v>
      </c>
      <c r="D75" s="76"/>
      <c r="E75" s="77"/>
      <c r="F75" s="74"/>
      <c r="G75" s="74"/>
      <c r="H75" s="37" t="s">
        <v>44</v>
      </c>
      <c r="I75" s="38"/>
    </row>
    <row r="76" spans="2:9" s="6" customFormat="1" ht="14.25" customHeight="1">
      <c r="B76" s="75"/>
      <c r="C76" s="21" t="s">
        <v>45</v>
      </c>
      <c r="D76" s="76"/>
      <c r="E76" s="77"/>
      <c r="F76" s="74"/>
      <c r="G76" s="74"/>
      <c r="H76" s="37"/>
      <c r="I76" s="38"/>
    </row>
    <row r="77" spans="2:9" s="6" customFormat="1" ht="14.25" customHeight="1" thickBot="1">
      <c r="B77" s="78"/>
      <c r="C77" s="79" t="s">
        <v>9</v>
      </c>
      <c r="D77" s="80"/>
      <c r="E77" s="81"/>
      <c r="F77" s="82"/>
      <c r="G77" s="82"/>
      <c r="H77" s="55"/>
      <c r="I77" s="38"/>
    </row>
    <row r="78" spans="2:9" s="6" customFormat="1" ht="3" customHeight="1">
      <c r="B78" s="56"/>
      <c r="C78" s="57"/>
      <c r="D78" s="56"/>
      <c r="E78" s="58"/>
      <c r="F78" s="59"/>
      <c r="G78" s="59"/>
      <c r="H78" s="60"/>
      <c r="I78" s="38"/>
    </row>
    <row r="79" spans="2:9" s="6" customFormat="1" ht="14.25" customHeight="1">
      <c r="B79" s="56"/>
      <c r="C79" s="57"/>
      <c r="D79" s="56"/>
      <c r="E79" s="58"/>
      <c r="F79" s="59"/>
      <c r="G79" s="59"/>
      <c r="H79" s="60"/>
      <c r="I79" s="38"/>
    </row>
    <row r="80" spans="2:9" s="6" customFormat="1" ht="14.25" customHeight="1">
      <c r="B80" s="56"/>
      <c r="C80" s="57"/>
      <c r="D80" s="56"/>
      <c r="E80" s="58"/>
      <c r="F80" s="59"/>
      <c r="G80" s="59"/>
      <c r="H80" s="60"/>
      <c r="I80" s="38"/>
    </row>
    <row r="81" spans="2:10" s="66" customFormat="1" ht="14.25" customHeight="1">
      <c r="B81" s="61"/>
      <c r="C81" s="62"/>
      <c r="D81" s="61"/>
      <c r="E81" s="63"/>
      <c r="F81" s="64"/>
      <c r="G81" s="64"/>
      <c r="H81" s="65"/>
      <c r="I81" s="61"/>
      <c r="J81" s="6"/>
    </row>
    <row r="82" spans="2:10" s="66" customFormat="1" ht="13.5" customHeight="1">
      <c r="B82" s="61"/>
      <c r="C82" s="62"/>
      <c r="D82" s="61"/>
      <c r="E82" s="63"/>
      <c r="F82" s="64"/>
      <c r="G82" s="64"/>
      <c r="H82" s="65"/>
      <c r="I82" s="61"/>
      <c r="J82" s="6"/>
    </row>
    <row r="83" spans="2:10" s="66" customFormat="1" ht="13.5" customHeight="1">
      <c r="B83" s="61"/>
      <c r="C83" s="62"/>
      <c r="D83" s="61"/>
      <c r="E83" s="63"/>
      <c r="F83" s="64"/>
      <c r="G83" s="64"/>
      <c r="H83" s="65"/>
      <c r="I83" s="61"/>
      <c r="J83" s="6"/>
    </row>
    <row r="84" spans="2:10" s="66" customFormat="1" ht="13.5" customHeight="1">
      <c r="B84" s="61"/>
      <c r="C84" s="62"/>
      <c r="D84" s="61"/>
      <c r="E84" s="63"/>
      <c r="F84" s="64"/>
      <c r="G84" s="64"/>
      <c r="H84" s="65"/>
      <c r="I84" s="61"/>
      <c r="J84" s="6"/>
    </row>
    <row r="85" spans="2:10" s="66" customFormat="1" ht="13.5" customHeight="1">
      <c r="B85" s="61"/>
      <c r="C85" s="62"/>
      <c r="D85" s="61"/>
      <c r="E85" s="63"/>
      <c r="F85" s="64"/>
      <c r="G85" s="64"/>
      <c r="H85" s="65"/>
      <c r="I85" s="61"/>
      <c r="J85" s="6"/>
    </row>
    <row r="86" spans="2:10" s="66" customFormat="1" ht="13.5" customHeight="1">
      <c r="B86" s="61"/>
      <c r="C86" s="62"/>
      <c r="D86" s="61"/>
      <c r="E86" s="63"/>
      <c r="F86" s="64"/>
      <c r="G86" s="64"/>
      <c r="H86" s="65"/>
      <c r="I86" s="61"/>
      <c r="J86" s="6"/>
    </row>
    <row r="87" spans="2:10" s="66" customFormat="1" ht="13.5" customHeight="1">
      <c r="B87" s="61"/>
      <c r="C87" s="62"/>
      <c r="D87" s="61"/>
      <c r="E87" s="63"/>
      <c r="F87" s="64"/>
      <c r="G87" s="64"/>
      <c r="H87" s="65"/>
      <c r="I87" s="61"/>
      <c r="J87" s="6"/>
    </row>
    <row r="88" spans="2:10" s="66" customFormat="1" ht="13.5" customHeight="1">
      <c r="B88" s="61"/>
      <c r="C88" s="62"/>
      <c r="D88" s="61"/>
      <c r="E88" s="63"/>
      <c r="F88" s="64"/>
      <c r="G88" s="64"/>
      <c r="H88" s="65"/>
      <c r="I88" s="61"/>
      <c r="J88" s="6"/>
    </row>
    <row r="89" spans="2:10" s="66" customFormat="1" ht="13.5" customHeight="1">
      <c r="B89" s="61"/>
      <c r="C89" s="62"/>
      <c r="D89" s="61"/>
      <c r="E89" s="63"/>
      <c r="F89" s="64"/>
      <c r="G89" s="64"/>
      <c r="H89" s="65"/>
      <c r="I89" s="61"/>
      <c r="J89" s="6"/>
    </row>
    <row r="90" spans="2:9" s="66" customFormat="1" ht="13.5" customHeight="1">
      <c r="B90" s="61"/>
      <c r="C90" s="62"/>
      <c r="D90" s="61"/>
      <c r="E90" s="63"/>
      <c r="F90" s="64"/>
      <c r="G90" s="64"/>
      <c r="H90" s="65"/>
      <c r="I90" s="61"/>
    </row>
    <row r="91" spans="2:9" s="66" customFormat="1" ht="13.5" customHeight="1">
      <c r="B91" s="61"/>
      <c r="C91" s="62"/>
      <c r="D91" s="61"/>
      <c r="E91" s="63"/>
      <c r="F91" s="64"/>
      <c r="G91" s="64"/>
      <c r="H91" s="65"/>
      <c r="I91" s="61"/>
    </row>
    <row r="92" spans="2:9" s="66" customFormat="1" ht="13.5" customHeight="1">
      <c r="B92" s="61"/>
      <c r="C92" s="62"/>
      <c r="D92" s="61"/>
      <c r="E92" s="63"/>
      <c r="F92" s="64"/>
      <c r="G92" s="64"/>
      <c r="H92" s="65"/>
      <c r="I92" s="61"/>
    </row>
    <row r="93" spans="2:9" s="66" customFormat="1" ht="13.5" customHeight="1">
      <c r="B93" s="61"/>
      <c r="C93" s="62"/>
      <c r="D93" s="61"/>
      <c r="E93" s="63"/>
      <c r="F93" s="64"/>
      <c r="G93" s="64"/>
      <c r="H93" s="65"/>
      <c r="I93" s="61"/>
    </row>
  </sheetData>
  <printOptions horizontalCentered="1"/>
  <pageMargins left="0.3937007874015748" right="0.3937007874015748" top="0.3937007874015748" bottom="0.3937007874015748" header="0.1968503937007874" footer="0.1968503937007874"/>
  <pageSetup fitToHeight="4" fitToWidth="1" horizontalDpi="300" verticalDpi="300" orientation="portrait" paperSize="9" r:id="rId2"/>
  <rowBreaks count="2" manualBreakCount="2">
    <brk id="31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2007-09-22T13:41:57Z</dcterms:created>
  <dcterms:modified xsi:type="dcterms:W3CDTF">2008-01-12T10:03:47Z</dcterms:modified>
  <cp:category/>
  <cp:version/>
  <cp:contentType/>
  <cp:contentStatus/>
</cp:coreProperties>
</file>