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6875" windowHeight="11505" activeTab="0"/>
  </bookViews>
  <sheets>
    <sheet name="0922右左口峠・鶯宿峠" sheetId="1" r:id="rId1"/>
  </sheets>
  <definedNames/>
  <calcPr fullCalcOnLoad="1"/>
</workbook>
</file>

<file path=xl/sharedStrings.xml><?xml version="1.0" encoding="utf-8"?>
<sst xmlns="http://schemas.openxmlformats.org/spreadsheetml/2006/main" count="62" uniqueCount="41">
  <si>
    <t>道の駅とよとみ～右左口宿～右左口峠～古関～鶯宿峠～大窪～金川曽根隧道～道の駅とよとみ</t>
  </si>
  <si>
    <t>区間距離</t>
  </si>
  <si>
    <t>場所</t>
  </si>
  <si>
    <t>実区間距離</t>
  </si>
  <si>
    <t>標高</t>
  </si>
  <si>
    <t>到着時刻</t>
  </si>
  <si>
    <t>出発時刻</t>
  </si>
  <si>
    <t>実累積距離</t>
  </si>
  <si>
    <t>メモ欄：</t>
  </si>
  <si>
    <t>自宅</t>
  </si>
  <si>
    <t>談合坂ＳＡ</t>
  </si>
  <si>
    <t>113.9[km]</t>
  </si>
  <si>
    <t>甲府南ＩＣ</t>
  </si>
  <si>
    <t>道の駅とよとみ</t>
  </si>
  <si>
    <t>　　区間別勾配</t>
  </si>
  <si>
    <t>区間時間</t>
  </si>
  <si>
    <t>平均速度</t>
  </si>
  <si>
    <t>右左口宿</t>
  </si>
  <si>
    <t>[%]</t>
  </si>
  <si>
    <t>[km/h]</t>
  </si>
  <si>
    <t>右左口峠</t>
  </si>
  <si>
    <t>古関</t>
  </si>
  <si>
    <t>鶯宿分岐</t>
  </si>
  <si>
    <t>鶯宿旧峠</t>
  </si>
  <si>
    <t>★</t>
  </si>
  <si>
    <t>鶯宿新峠</t>
  </si>
  <si>
    <t>ダート終わり</t>
  </si>
  <si>
    <t>大窪分岐</t>
  </si>
  <si>
    <t>金川曽根隧道</t>
  </si>
  <si>
    <t>調布ＩＣ</t>
  </si>
  <si>
    <t>111.9[km]</t>
  </si>
  <si>
    <t>走行距離：</t>
  </si>
  <si>
    <t>50.77[km]</t>
  </si>
  <si>
    <t>走行時間：</t>
  </si>
  <si>
    <t>6時間49分</t>
  </si>
  <si>
    <t>平均時速：</t>
  </si>
  <si>
    <t>7.45[km/h]</t>
  </si>
  <si>
    <t>最高速度：</t>
  </si>
  <si>
    <t>55.00[km/h]</t>
  </si>
  <si>
    <t>総費用：</t>
  </si>
  <si>
    <t>8,700[円]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</si>
</sst>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.00_);[Red]\(#,##0.00\)"/>
    <numFmt numFmtId="179" formatCode="#,##0.000;[Red]#,##0.000"/>
    <numFmt numFmtId="180" formatCode="#,##0;[Red]#,##0"/>
    <numFmt numFmtId="181" formatCode="#,##0.0000;[Red]#,##0.0000"/>
    <numFmt numFmtId="182" formatCode="#,##0_ ;[Red]\-#,##0\ "/>
    <numFmt numFmtId="183" formatCode="yyyy/mm/dd"/>
    <numFmt numFmtId="184" formatCode="0.00;[Red]0.00"/>
    <numFmt numFmtId="185" formatCode="0.00_ "/>
    <numFmt numFmtId="186" formatCode="&quot;\&quot;#,##0;[Red]&quot;\&quot;#,##0"/>
    <numFmt numFmtId="187" formatCode="&quot;\&quot;\ \ #,##0;[Red]&quot;\&quot;#,##0"/>
    <numFmt numFmtId="188" formatCode="yyyy/mm/dd\(aaa\)"/>
    <numFmt numFmtId="189" formatCode="yy/mm/dd\(aaa\)"/>
    <numFmt numFmtId="190" formatCode="&quot;\&quot;#,##0.00;[Red]&quot;\&quot;#,##0.00"/>
    <numFmt numFmtId="191" formatCode="0.0"/>
    <numFmt numFmtId="192" formatCode="0.0_);[Red]\(0.0\)"/>
    <numFmt numFmtId="193" formatCode="0.00_);[Red]\(0.00\)"/>
    <numFmt numFmtId="194" formatCode="0.0%"/>
    <numFmt numFmtId="195" formatCode="&quot;\&quot;#,##0;[Blue]&quot;\&quot;\-#,##0"/>
    <numFmt numFmtId="196" formatCode="[Red]&quot;\&quot;#,##0;[Blue]&quot;\&quot;\-#,##0"/>
    <numFmt numFmtId="197" formatCode="&quot;\&quot;#,##0_);[Red]\(&quot;\&quot;#,##0\)"/>
    <numFmt numFmtId="198" formatCode="mmm\-yyyy"/>
    <numFmt numFmtId="199" formatCode="hh&quot;時間&quot;mm&quot;分&quot;"/>
    <numFmt numFmtId="200" formatCode="0.0_ "/>
    <numFmt numFmtId="201" formatCode="#,##0.00_ ;[Red]\-#,##0.00\ "/>
    <numFmt numFmtId="202" formatCode="[Red]#,##0.00_ ;\-#,##0.00\ "/>
    <numFmt numFmtId="203" formatCode="0.00\ "/>
  </numFmts>
  <fonts count="1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0.5"/>
      <color indexed="8"/>
      <name val="ＭＳ 明朝"/>
      <family val="1"/>
    </font>
    <font>
      <sz val="10.5"/>
      <color indexed="14"/>
      <name val="ＭＳ 明朝"/>
      <family val="1"/>
    </font>
    <font>
      <sz val="10.5"/>
      <color indexed="12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10"/>
      <name val="ＭＳ ゴシック"/>
      <family val="3"/>
    </font>
    <font>
      <sz val="10.5"/>
      <color indexed="10"/>
      <name val="ＭＳ 明朝"/>
      <family val="1"/>
    </font>
    <font>
      <b/>
      <sz val="10.5"/>
      <name val="ＭＳ 明朝"/>
      <family val="1"/>
    </font>
    <font>
      <sz val="10"/>
      <name val="ＭＳ ゴシック"/>
      <family val="3"/>
    </font>
    <font>
      <sz val="10.5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191" fontId="6" fillId="0" borderId="0" xfId="0" applyNumberFormat="1" applyFont="1" applyAlignment="1">
      <alignment/>
    </xf>
    <xf numFmtId="191" fontId="6" fillId="0" borderId="1" xfId="21" applyNumberFormat="1" applyFont="1" applyBorder="1" applyAlignment="1">
      <alignment horizontal="center"/>
      <protection/>
    </xf>
    <xf numFmtId="0" fontId="7" fillId="0" borderId="2" xfId="21" applyFont="1" applyBorder="1" applyAlignment="1">
      <alignment horizontal="center"/>
      <protection/>
    </xf>
    <xf numFmtId="191" fontId="6" fillId="0" borderId="2" xfId="21" applyNumberFormat="1" applyFont="1" applyBorder="1" applyAlignment="1">
      <alignment horizontal="center"/>
      <protection/>
    </xf>
    <xf numFmtId="191" fontId="7" fillId="0" borderId="2" xfId="21" applyNumberFormat="1" applyFont="1" applyBorder="1" applyAlignment="1">
      <alignment horizontal="center"/>
      <protection/>
    </xf>
    <xf numFmtId="0" fontId="6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Alignment="1">
      <alignment vertical="center"/>
    </xf>
    <xf numFmtId="191" fontId="8" fillId="2" borderId="2" xfId="0" applyNumberFormat="1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2" fontId="8" fillId="2" borderId="2" xfId="0" applyNumberFormat="1" applyFont="1" applyFill="1" applyBorder="1" applyAlignment="1">
      <alignment vertical="center"/>
    </xf>
    <xf numFmtId="191" fontId="7" fillId="2" borderId="2" xfId="0" applyNumberFormat="1" applyFont="1" applyFill="1" applyBorder="1" applyAlignment="1">
      <alignment vertical="center"/>
    </xf>
    <xf numFmtId="20" fontId="7" fillId="2" borderId="2" xfId="0" applyNumberFormat="1" applyFont="1" applyFill="1" applyBorder="1" applyAlignment="1">
      <alignment vertical="center"/>
    </xf>
    <xf numFmtId="2" fontId="6" fillId="0" borderId="2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2" fontId="9" fillId="0" borderId="2" xfId="0" applyNumberFormat="1" applyFont="1" applyFill="1" applyBorder="1" applyAlignment="1">
      <alignment vertical="center"/>
    </xf>
    <xf numFmtId="191" fontId="9" fillId="0" borderId="2" xfId="0" applyNumberFormat="1" applyFont="1" applyFill="1" applyBorder="1" applyAlignment="1">
      <alignment vertical="center"/>
    </xf>
    <xf numFmtId="20" fontId="7" fillId="0" borderId="2" xfId="0" applyNumberFormat="1" applyFont="1" applyBorder="1" applyAlignment="1">
      <alignment vertical="center"/>
    </xf>
    <xf numFmtId="191" fontId="6" fillId="0" borderId="6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91" fontId="9" fillId="0" borderId="2" xfId="0" applyNumberFormat="1" applyFont="1" applyBorder="1" applyAlignment="1">
      <alignment vertical="center"/>
    </xf>
    <xf numFmtId="20" fontId="7" fillId="0" borderId="2" xfId="0" applyNumberFormat="1" applyFont="1" applyFill="1" applyBorder="1" applyAlignment="1">
      <alignment vertical="center"/>
    </xf>
    <xf numFmtId="202" fontId="10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vertical="center"/>
    </xf>
    <xf numFmtId="21" fontId="6" fillId="0" borderId="0" xfId="0" applyNumberFormat="1" applyFont="1" applyBorder="1" applyAlignment="1">
      <alignment vertical="center"/>
    </xf>
    <xf numFmtId="203" fontId="6" fillId="0" borderId="0" xfId="0" applyNumberFormat="1" applyFont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191" fontId="11" fillId="0" borderId="2" xfId="0" applyNumberFormat="1" applyFont="1" applyFill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 horizontal="right" vertical="center"/>
    </xf>
    <xf numFmtId="2" fontId="6" fillId="0" borderId="2" xfId="0" applyNumberFormat="1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191" fontId="7" fillId="0" borderId="0" xfId="0" applyNumberFormat="1" applyFont="1" applyAlignment="1">
      <alignment/>
    </xf>
    <xf numFmtId="0" fontId="13" fillId="0" borderId="0" xfId="0" applyNumberFormat="1" applyFont="1" applyAlignment="1">
      <alignment vertical="top"/>
    </xf>
    <xf numFmtId="191" fontId="6" fillId="0" borderId="0" xfId="0" applyNumberFormat="1" applyFont="1" applyAlignment="1">
      <alignment horizontal="left"/>
    </xf>
    <xf numFmtId="191" fontId="6" fillId="0" borderId="0" xfId="0" applyNumberFormat="1" applyFont="1" applyAlignment="1">
      <alignment horizontal="right"/>
    </xf>
    <xf numFmtId="191" fontId="7" fillId="0" borderId="0" xfId="0" applyNumberFormat="1" applyFont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走行日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道の駅まきおか～焼山峠～弓張峠～太良ヶ峠～水口～道の駅まきおか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'0922右左口峠・鶯宿峠'!#REF!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" sourceLinked="0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'0922右左口峠・鶯宿峠'!#REF!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'0922右左口峠・鶯宿峠'!#REF!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54736947"/>
        <c:axId val="22870476"/>
      </c:scatterChart>
      <c:valAx>
        <c:axId val="54736947"/>
        <c:scaling>
          <c:orientation val="minMax"/>
        </c:scaling>
        <c:axPos val="b"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70476"/>
        <c:crosses val="autoZero"/>
        <c:crossBetween val="midCat"/>
        <c:dispUnits/>
      </c:valAx>
      <c:valAx>
        <c:axId val="2287047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36947"/>
        <c:crosses val="autoZero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42"/>
          <c:w val="0.958"/>
          <c:h val="0.93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'0922右左口峠・鶯宿峠'!$B$1</c:f>
              <c:strCache>
                <c:ptCount val="1"/>
                <c:pt idx="0">
                  <c:v>道の駅とよとみ～右左口宿～右左口峠～古関～鶯宿峠～大窪～金川曽根隧道～道の駅とよとみ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" sourceLinked="0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'0922右左口峠・鶯宿峠'!$H$6:$H$16</c:f>
              <c:numCache>
                <c:ptCount val="11"/>
                <c:pt idx="0">
                  <c:v>0</c:v>
                </c:pt>
                <c:pt idx="1">
                  <c:v>6.89</c:v>
                </c:pt>
                <c:pt idx="2">
                  <c:v>13.89</c:v>
                </c:pt>
                <c:pt idx="3">
                  <c:v>19.42</c:v>
                </c:pt>
                <c:pt idx="4">
                  <c:v>25.77</c:v>
                </c:pt>
                <c:pt idx="5">
                  <c:v>29.1</c:v>
                </c:pt>
                <c:pt idx="6">
                  <c:v>29.43</c:v>
                </c:pt>
                <c:pt idx="7">
                  <c:v>35.01</c:v>
                </c:pt>
                <c:pt idx="8">
                  <c:v>40.13</c:v>
                </c:pt>
                <c:pt idx="9">
                  <c:v>42.09</c:v>
                </c:pt>
                <c:pt idx="10">
                  <c:v>50.77</c:v>
                </c:pt>
              </c:numCache>
            </c:numRef>
          </c:xVal>
          <c:yVal>
            <c:numRef>
              <c:f>'0922右左口峠・鶯宿峠'!$E$6:$E$16</c:f>
              <c:numCache>
                <c:ptCount val="11"/>
                <c:pt idx="0">
                  <c:v>250</c:v>
                </c:pt>
                <c:pt idx="1">
                  <c:v>340</c:v>
                </c:pt>
                <c:pt idx="2">
                  <c:v>840</c:v>
                </c:pt>
                <c:pt idx="3">
                  <c:v>540</c:v>
                </c:pt>
                <c:pt idx="4">
                  <c:v>720</c:v>
                </c:pt>
                <c:pt idx="5">
                  <c:v>1060</c:v>
                </c:pt>
                <c:pt idx="6">
                  <c:v>1060</c:v>
                </c:pt>
                <c:pt idx="7">
                  <c:v>650</c:v>
                </c:pt>
                <c:pt idx="8">
                  <c:v>380</c:v>
                </c:pt>
                <c:pt idx="9">
                  <c:v>400</c:v>
                </c:pt>
                <c:pt idx="10">
                  <c:v>250</c:v>
                </c:pt>
              </c:numCache>
            </c:numRef>
          </c:yVal>
          <c:smooth val="1"/>
        </c:ser>
        <c:axId val="4507693"/>
        <c:axId val="40569238"/>
      </c:scatterChart>
      <c:valAx>
        <c:axId val="4507693"/>
        <c:scaling>
          <c:orientation val="minMax"/>
          <c:max val="90"/>
        </c:scaling>
        <c:axPos val="b"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69238"/>
        <c:crosses val="autoZero"/>
        <c:crossBetween val="midCat"/>
        <c:dispUnits/>
        <c:majorUnit val="10"/>
        <c:minorUnit val="10"/>
      </c:valAx>
      <c:valAx>
        <c:axId val="40569238"/>
        <c:scaling>
          <c:orientation val="minMax"/>
          <c:max val="2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7693"/>
        <c:crosses val="autoZero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16</xdr:col>
      <xdr:colOff>9525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80975" y="0"/>
        <a:ext cx="11001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304800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28725" y="0"/>
          <a:ext cx="1095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道の駅まきおか</a:t>
          </a:r>
        </a:p>
      </xdr:txBody>
    </xdr:sp>
    <xdr:clientData/>
  </xdr:twoCellAnchor>
  <xdr:twoCellAnchor>
    <xdr:from>
      <xdr:col>3</xdr:col>
      <xdr:colOff>104775</xdr:colOff>
      <xdr:row>0</xdr:row>
      <xdr:rowOff>0</xdr:rowOff>
    </xdr:from>
    <xdr:to>
      <xdr:col>4</xdr:col>
      <xdr:colOff>304800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124075" y="0"/>
          <a:ext cx="952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牧平東</a:t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676275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00425" y="0"/>
          <a:ext cx="666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塩平</a:t>
          </a:r>
        </a:p>
      </xdr:txBody>
    </xdr:sp>
    <xdr:clientData/>
  </xdr:twoCellAnchor>
  <xdr:twoCellAnchor>
    <xdr:from>
      <xdr:col>5</xdr:col>
      <xdr:colOff>647700</xdr:colOff>
      <xdr:row>0</xdr:row>
      <xdr:rowOff>0</xdr:rowOff>
    </xdr:from>
    <xdr:to>
      <xdr:col>6</xdr:col>
      <xdr:colOff>647700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038600" y="0"/>
          <a:ext cx="685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ダート始</a:t>
          </a:r>
        </a:p>
      </xdr:txBody>
    </xdr:sp>
    <xdr:clientData/>
  </xdr:twoCellAnchor>
  <xdr:twoCellAnchor>
    <xdr:from>
      <xdr:col>5</xdr:col>
      <xdr:colOff>361950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752850" y="0"/>
          <a:ext cx="666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乙女高原</a:t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5</xdr:col>
      <xdr:colOff>152400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876550" y="0"/>
          <a:ext cx="66675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焼山峠</a:t>
          </a:r>
        </a:p>
      </xdr:txBody>
    </xdr:sp>
    <xdr:clientData/>
  </xdr:twoCellAnchor>
  <xdr:twoCellAnchor>
    <xdr:from>
      <xdr:col>9</xdr:col>
      <xdr:colOff>609600</xdr:colOff>
      <xdr:row>0</xdr:row>
      <xdr:rowOff>0</xdr:rowOff>
    </xdr:from>
    <xdr:to>
      <xdr:col>10</xdr:col>
      <xdr:colOff>228600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515100" y="0"/>
          <a:ext cx="66675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太良ヶ峠</a:t>
          </a:r>
        </a:p>
      </xdr:txBody>
    </xdr:sp>
    <xdr:clientData/>
  </xdr:twoCellAnchor>
  <xdr:twoCellAnchor>
    <xdr:from>
      <xdr:col>11</xdr:col>
      <xdr:colOff>400050</xdr:colOff>
      <xdr:row>0</xdr:row>
      <xdr:rowOff>0</xdr:rowOff>
    </xdr:from>
    <xdr:to>
      <xdr:col>12</xdr:col>
      <xdr:colOff>657225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039100" y="0"/>
          <a:ext cx="942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140号線合流点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47625</xdr:colOff>
      <xdr:row>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771775" y="0"/>
          <a:ext cx="666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1000m付近</a:t>
          </a:r>
        </a:p>
      </xdr:txBody>
    </xdr:sp>
    <xdr:clientData/>
  </xdr:twoCellAnchor>
  <xdr:twoCellAnchor>
    <xdr:from>
      <xdr:col>9</xdr:col>
      <xdr:colOff>76200</xdr:colOff>
      <xdr:row>0</xdr:row>
      <xdr:rowOff>0</xdr:rowOff>
    </xdr:from>
    <xdr:to>
      <xdr:col>9</xdr:col>
      <xdr:colOff>314325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5981700" y="0"/>
          <a:ext cx="2381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23</xdr:row>
      <xdr:rowOff>47625</xdr:rowOff>
    </xdr:from>
    <xdr:to>
      <xdr:col>17</xdr:col>
      <xdr:colOff>9525</xdr:colOff>
      <xdr:row>42</xdr:row>
      <xdr:rowOff>142875</xdr:rowOff>
    </xdr:to>
    <xdr:graphicFrame>
      <xdr:nvGraphicFramePr>
        <xdr:cNvPr id="12" name="Chart 12"/>
        <xdr:cNvGraphicFramePr/>
      </xdr:nvGraphicFramePr>
      <xdr:xfrm>
        <a:off x="180975" y="5038725"/>
        <a:ext cx="1182052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76200</xdr:colOff>
      <xdr:row>32</xdr:row>
      <xdr:rowOff>104775</xdr:rowOff>
    </xdr:from>
    <xdr:to>
      <xdr:col>4</xdr:col>
      <xdr:colOff>152400</xdr:colOff>
      <xdr:row>33</xdr:row>
      <xdr:rowOff>142875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095500" y="6610350"/>
          <a:ext cx="828675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/>
            <a:t>右左口峠</a:t>
          </a:r>
        </a:p>
      </xdr:txBody>
    </xdr:sp>
    <xdr:clientData/>
  </xdr:twoCellAnchor>
  <xdr:twoCellAnchor>
    <xdr:from>
      <xdr:col>13</xdr:col>
      <xdr:colOff>142875</xdr:colOff>
      <xdr:row>0</xdr:row>
      <xdr:rowOff>0</xdr:rowOff>
    </xdr:from>
    <xdr:to>
      <xdr:col>14</xdr:col>
      <xdr:colOff>552450</xdr:colOff>
      <xdr:row>0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9210675" y="0"/>
          <a:ext cx="10953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道の駅まきおか</a:t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285750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943600" y="0"/>
          <a:ext cx="247650" cy="0"/>
        </a:xfrm>
        <a:prstGeom prst="rightBrace">
          <a:avLst>
            <a:gd name="adj" fmla="val 17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333375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6000750" y="0"/>
          <a:ext cx="2381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0</xdr:row>
      <xdr:rowOff>0</xdr:rowOff>
    </xdr:from>
    <xdr:to>
      <xdr:col>9</xdr:col>
      <xdr:colOff>619125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5981700" y="0"/>
          <a:ext cx="542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19050</xdr:colOff>
      <xdr:row>0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057775" y="0"/>
          <a:ext cx="685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ダート終</a:t>
          </a:r>
        </a:p>
      </xdr:txBody>
    </xdr:sp>
    <xdr:clientData/>
  </xdr:twoCellAnchor>
  <xdr:twoCellAnchor>
    <xdr:from>
      <xdr:col>5</xdr:col>
      <xdr:colOff>638175</xdr:colOff>
      <xdr:row>31</xdr:row>
      <xdr:rowOff>9525</xdr:rowOff>
    </xdr:from>
    <xdr:to>
      <xdr:col>6</xdr:col>
      <xdr:colOff>619125</xdr:colOff>
      <xdr:row>32</xdr:row>
      <xdr:rowOff>47625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029075" y="6362700"/>
          <a:ext cx="6667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/>
            <a:t>鶯宿旧峠</a:t>
          </a:r>
        </a:p>
      </xdr:txBody>
    </xdr:sp>
    <xdr:clientData/>
  </xdr:twoCellAnchor>
  <xdr:twoCellAnchor>
    <xdr:from>
      <xdr:col>2</xdr:col>
      <xdr:colOff>57150</xdr:colOff>
      <xdr:row>39</xdr:row>
      <xdr:rowOff>142875</xdr:rowOff>
    </xdr:from>
    <xdr:to>
      <xdr:col>3</xdr:col>
      <xdr:colOff>19050</xdr:colOff>
      <xdr:row>40</xdr:row>
      <xdr:rowOff>142875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904875" y="7839075"/>
          <a:ext cx="1133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/>
            <a:t>道の駅とよとみ</a:t>
          </a:r>
        </a:p>
      </xdr:txBody>
    </xdr:sp>
    <xdr:clientData/>
  </xdr:twoCellAnchor>
  <xdr:twoCellAnchor>
    <xdr:from>
      <xdr:col>2</xdr:col>
      <xdr:colOff>1085850</xdr:colOff>
      <xdr:row>38</xdr:row>
      <xdr:rowOff>0</xdr:rowOff>
    </xdr:from>
    <xdr:to>
      <xdr:col>3</xdr:col>
      <xdr:colOff>571500</xdr:colOff>
      <xdr:row>39</xdr:row>
      <xdr:rowOff>57150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933575" y="7524750"/>
          <a:ext cx="657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/>
            <a:t>右左口宿</a:t>
          </a:r>
        </a:p>
      </xdr:txBody>
    </xdr:sp>
    <xdr:clientData/>
  </xdr:twoCellAnchor>
  <xdr:twoCellAnchor>
    <xdr:from>
      <xdr:col>4</xdr:col>
      <xdr:colOff>161925</xdr:colOff>
      <xdr:row>37</xdr:row>
      <xdr:rowOff>152400</xdr:rowOff>
    </xdr:from>
    <xdr:to>
      <xdr:col>5</xdr:col>
      <xdr:colOff>200025</xdr:colOff>
      <xdr:row>39</xdr:row>
      <xdr:rowOff>38100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933700" y="7496175"/>
          <a:ext cx="657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/>
            <a:t>古関</a:t>
          </a:r>
        </a:p>
      </xdr:txBody>
    </xdr:sp>
    <xdr:clientData/>
  </xdr:twoCellAnchor>
  <xdr:twoCellAnchor>
    <xdr:from>
      <xdr:col>5</xdr:col>
      <xdr:colOff>466725</xdr:colOff>
      <xdr:row>36</xdr:row>
      <xdr:rowOff>47625</xdr:rowOff>
    </xdr:from>
    <xdr:to>
      <xdr:col>6</xdr:col>
      <xdr:colOff>466725</xdr:colOff>
      <xdr:row>37</xdr:row>
      <xdr:rowOff>104775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3857625" y="7229475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/>
            <a:t>鶯宿分岐</a:t>
          </a:r>
        </a:p>
      </xdr:txBody>
    </xdr:sp>
    <xdr:clientData/>
  </xdr:twoCellAnchor>
  <xdr:twoCellAnchor>
    <xdr:from>
      <xdr:col>7</xdr:col>
      <xdr:colOff>781050</xdr:colOff>
      <xdr:row>39</xdr:row>
      <xdr:rowOff>0</xdr:rowOff>
    </xdr:from>
    <xdr:to>
      <xdr:col>9</xdr:col>
      <xdr:colOff>342900</xdr:colOff>
      <xdr:row>40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562600" y="7667625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/>
            <a:t>大窪分岐</a:t>
          </a:r>
        </a:p>
      </xdr:txBody>
    </xdr:sp>
    <xdr:clientData/>
  </xdr:twoCellAnchor>
  <xdr:twoCellAnchor>
    <xdr:from>
      <xdr:col>8</xdr:col>
      <xdr:colOff>19050</xdr:colOff>
      <xdr:row>36</xdr:row>
      <xdr:rowOff>123825</xdr:rowOff>
    </xdr:from>
    <xdr:to>
      <xdr:col>9</xdr:col>
      <xdr:colOff>828675</xdr:colOff>
      <xdr:row>37</xdr:row>
      <xdr:rowOff>133350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5743575" y="7305675"/>
          <a:ext cx="99060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/>
            <a:t>金川曽根隧道</a:t>
          </a:r>
        </a:p>
      </xdr:txBody>
    </xdr:sp>
    <xdr:clientData/>
  </xdr:twoCellAnchor>
  <xdr:twoCellAnchor>
    <xdr:from>
      <xdr:col>9</xdr:col>
      <xdr:colOff>657225</xdr:colOff>
      <xdr:row>39</xdr:row>
      <xdr:rowOff>133350</xdr:rowOff>
    </xdr:from>
    <xdr:to>
      <xdr:col>11</xdr:col>
      <xdr:colOff>57150</xdr:colOff>
      <xdr:row>40</xdr:row>
      <xdr:rowOff>133350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6562725" y="7800975"/>
          <a:ext cx="11334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/>
            <a:t>道の駅とよとみ</a:t>
          </a:r>
        </a:p>
      </xdr:txBody>
    </xdr:sp>
    <xdr:clientData/>
  </xdr:twoCellAnchor>
  <xdr:twoCellAnchor>
    <xdr:from>
      <xdr:col>9</xdr:col>
      <xdr:colOff>95250</xdr:colOff>
      <xdr:row>2</xdr:row>
      <xdr:rowOff>38100</xdr:rowOff>
    </xdr:from>
    <xdr:to>
      <xdr:col>9</xdr:col>
      <xdr:colOff>333375</xdr:colOff>
      <xdr:row>4</xdr:row>
      <xdr:rowOff>200025</xdr:rowOff>
    </xdr:to>
    <xdr:sp>
      <xdr:nvSpPr>
        <xdr:cNvPr id="27" name="AutoShape 27"/>
        <xdr:cNvSpPr>
          <a:spLocks/>
        </xdr:cNvSpPr>
      </xdr:nvSpPr>
      <xdr:spPr>
        <a:xfrm>
          <a:off x="6000750" y="476250"/>
          <a:ext cx="238125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16</xdr:row>
      <xdr:rowOff>38100</xdr:rowOff>
    </xdr:from>
    <xdr:to>
      <xdr:col>9</xdr:col>
      <xdr:colOff>333375</xdr:colOff>
      <xdr:row>18</xdr:row>
      <xdr:rowOff>200025</xdr:rowOff>
    </xdr:to>
    <xdr:sp>
      <xdr:nvSpPr>
        <xdr:cNvPr id="28" name="AutoShape 28"/>
        <xdr:cNvSpPr>
          <a:spLocks/>
        </xdr:cNvSpPr>
      </xdr:nvSpPr>
      <xdr:spPr>
        <a:xfrm>
          <a:off x="6000750" y="3543300"/>
          <a:ext cx="238125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666750</xdr:colOff>
      <xdr:row>31</xdr:row>
      <xdr:rowOff>9525</xdr:rowOff>
    </xdr:from>
    <xdr:to>
      <xdr:col>7</xdr:col>
      <xdr:colOff>628650</xdr:colOff>
      <xdr:row>32</xdr:row>
      <xdr:rowOff>47625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4743450" y="6362700"/>
          <a:ext cx="6667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/>
            <a:t>鶯宿新峠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8"/>
  <sheetViews>
    <sheetView showGridLines="0" tabSelected="1" zoomScale="84" zoomScaleNormal="84" workbookViewId="0" topLeftCell="B1">
      <selection activeCell="B1" sqref="B1"/>
    </sheetView>
  </sheetViews>
  <sheetFormatPr defaultColWidth="9.00390625" defaultRowHeight="13.5"/>
  <cols>
    <col min="1" max="1" width="2.50390625" style="1" customWidth="1"/>
    <col min="2" max="2" width="8.625" style="3" customWidth="1"/>
    <col min="3" max="3" width="15.375" style="3" customWidth="1"/>
    <col min="4" max="4" width="9.875" style="4" customWidth="1"/>
    <col min="5" max="5" width="8.125" style="4" customWidth="1"/>
    <col min="6" max="6" width="9.00390625" style="4" customWidth="1"/>
    <col min="7" max="7" width="9.25390625" style="4" customWidth="1"/>
    <col min="8" max="8" width="12.375" style="4" customWidth="1"/>
    <col min="9" max="9" width="2.375" style="1" customWidth="1"/>
    <col min="10" max="10" width="13.75390625" style="1" customWidth="1"/>
    <col min="11" max="11" width="9.00390625" style="3" customWidth="1"/>
    <col min="12" max="12" width="9.00390625" style="1" customWidth="1"/>
    <col min="13" max="13" width="9.75390625" style="1" bestFit="1" customWidth="1"/>
    <col min="14" max="15" width="9.00390625" style="1" customWidth="1"/>
    <col min="16" max="16" width="9.625" style="1" customWidth="1"/>
    <col min="17" max="17" width="10.75390625" style="1" customWidth="1"/>
    <col min="18" max="16384" width="9.00390625" style="1" customWidth="1"/>
  </cols>
  <sheetData>
    <row r="1" ht="17.25" customHeight="1">
      <c r="B1" s="2" t="s">
        <v>0</v>
      </c>
    </row>
    <row r="2" spans="2:17" ht="17.25" customHeight="1">
      <c r="B2" s="5" t="s">
        <v>1</v>
      </c>
      <c r="C2" s="6" t="s">
        <v>2</v>
      </c>
      <c r="D2" s="5" t="s">
        <v>3</v>
      </c>
      <c r="E2" s="7" t="s">
        <v>4</v>
      </c>
      <c r="F2" s="8" t="s">
        <v>5</v>
      </c>
      <c r="G2" s="7" t="s">
        <v>6</v>
      </c>
      <c r="H2" s="7" t="s">
        <v>7</v>
      </c>
      <c r="J2" s="9" t="s">
        <v>8</v>
      </c>
      <c r="K2" s="10"/>
      <c r="L2" s="11"/>
      <c r="M2" s="11"/>
      <c r="N2" s="11"/>
      <c r="O2" s="11"/>
      <c r="P2" s="11"/>
      <c r="Q2" s="12"/>
    </row>
    <row r="3" spans="2:17" s="13" customFormat="1" ht="17.25" customHeight="1">
      <c r="B3" s="14">
        <v>0</v>
      </c>
      <c r="C3" s="15" t="s">
        <v>9</v>
      </c>
      <c r="D3" s="16">
        <f>B3</f>
        <v>0</v>
      </c>
      <c r="E3" s="17"/>
      <c r="F3" s="17"/>
      <c r="G3" s="18">
        <v>0.21875</v>
      </c>
      <c r="H3" s="19"/>
      <c r="J3" s="20"/>
      <c r="K3" s="21"/>
      <c r="L3" s="22"/>
      <c r="M3" s="22"/>
      <c r="N3" s="22"/>
      <c r="O3" s="22"/>
      <c r="P3" s="22"/>
      <c r="Q3" s="23"/>
    </row>
    <row r="4" spans="2:17" s="13" customFormat="1" ht="17.25" customHeight="1">
      <c r="B4" s="14">
        <v>42.3</v>
      </c>
      <c r="C4" s="15" t="s">
        <v>10</v>
      </c>
      <c r="D4" s="16">
        <f>B4+D3</f>
        <v>42.3</v>
      </c>
      <c r="E4" s="17"/>
      <c r="F4" s="18"/>
      <c r="G4" s="18"/>
      <c r="H4" s="19"/>
      <c r="J4" s="24" t="s">
        <v>11</v>
      </c>
      <c r="K4" s="21"/>
      <c r="L4" s="22"/>
      <c r="M4" s="22"/>
      <c r="N4" s="22"/>
      <c r="O4" s="22"/>
      <c r="P4" s="22"/>
      <c r="Q4" s="23"/>
    </row>
    <row r="5" spans="2:17" s="13" customFormat="1" ht="17.25" customHeight="1">
      <c r="B5" s="14">
        <v>48</v>
      </c>
      <c r="C5" s="25" t="s">
        <v>12</v>
      </c>
      <c r="D5" s="16">
        <f>B5+D4</f>
        <v>90.3</v>
      </c>
      <c r="E5" s="17"/>
      <c r="F5" s="18"/>
      <c r="G5" s="18"/>
      <c r="H5" s="19"/>
      <c r="J5" s="20"/>
      <c r="K5" s="21"/>
      <c r="L5" s="22"/>
      <c r="M5" s="22"/>
      <c r="N5" s="22"/>
      <c r="O5" s="22"/>
      <c r="P5" s="22"/>
      <c r="Q5" s="23"/>
    </row>
    <row r="6" spans="2:17" s="13" customFormat="1" ht="17.25" customHeight="1">
      <c r="B6" s="14">
        <v>5.5</v>
      </c>
      <c r="C6" s="15" t="s">
        <v>13</v>
      </c>
      <c r="D6" s="26">
        <v>0</v>
      </c>
      <c r="E6" s="27">
        <v>250</v>
      </c>
      <c r="F6" s="18">
        <v>0.2847222222222222</v>
      </c>
      <c r="G6" s="28">
        <v>0.2951388888888889</v>
      </c>
      <c r="H6" s="19">
        <v>0</v>
      </c>
      <c r="J6" s="29">
        <v>113.9</v>
      </c>
      <c r="K6" s="30" t="s">
        <v>14</v>
      </c>
      <c r="L6" s="22"/>
      <c r="M6" s="31" t="s">
        <v>15</v>
      </c>
      <c r="N6" s="31" t="s">
        <v>16</v>
      </c>
      <c r="O6" s="22"/>
      <c r="P6" s="22"/>
      <c r="Q6" s="23"/>
    </row>
    <row r="7" spans="2:17" s="13" customFormat="1" ht="17.25" customHeight="1">
      <c r="B7" s="32">
        <v>6.5</v>
      </c>
      <c r="C7" s="25" t="s">
        <v>17</v>
      </c>
      <c r="D7" s="26">
        <f aca="true" t="shared" si="0" ref="D7:D12">H7-H6</f>
        <v>6.89</v>
      </c>
      <c r="E7" s="27">
        <v>340</v>
      </c>
      <c r="F7" s="33">
        <v>0.3215277777777778</v>
      </c>
      <c r="G7" s="33">
        <v>0.3215277777777778</v>
      </c>
      <c r="H7" s="19">
        <v>6.89</v>
      </c>
      <c r="J7" s="20"/>
      <c r="K7" s="34">
        <f aca="true" t="shared" si="1" ref="K7:K12">(E7-E6)/(H7-H6)/10</f>
        <v>1.3062409288824384</v>
      </c>
      <c r="L7" s="35" t="s">
        <v>18</v>
      </c>
      <c r="M7" s="36">
        <f aca="true" t="shared" si="2" ref="M7:M16">F7-G6</f>
        <v>0.026388888888888906</v>
      </c>
      <c r="N7" s="37">
        <v>10.88</v>
      </c>
      <c r="O7" s="22" t="s">
        <v>19</v>
      </c>
      <c r="P7" s="22"/>
      <c r="Q7" s="23"/>
    </row>
    <row r="8" spans="2:17" s="13" customFormat="1" ht="17.25" customHeight="1">
      <c r="B8" s="32">
        <v>7</v>
      </c>
      <c r="C8" s="38" t="s">
        <v>20</v>
      </c>
      <c r="D8" s="26">
        <f t="shared" si="0"/>
        <v>7.000000000000001</v>
      </c>
      <c r="E8" s="39">
        <v>840</v>
      </c>
      <c r="F8" s="33">
        <v>0.38055555555555554</v>
      </c>
      <c r="G8" s="33">
        <v>0.3993055555555556</v>
      </c>
      <c r="H8" s="19">
        <v>13.89</v>
      </c>
      <c r="J8" s="40"/>
      <c r="K8" s="34">
        <f t="shared" si="1"/>
        <v>7.1428571428571415</v>
      </c>
      <c r="L8" s="35" t="s">
        <v>18</v>
      </c>
      <c r="M8" s="36">
        <f t="shared" si="2"/>
        <v>0.059027777777777735</v>
      </c>
      <c r="N8" s="37">
        <v>4.94</v>
      </c>
      <c r="O8" s="22" t="s">
        <v>19</v>
      </c>
      <c r="P8" s="22"/>
      <c r="Q8" s="23"/>
    </row>
    <row r="9" spans="2:17" s="13" customFormat="1" ht="17.25" customHeight="1">
      <c r="B9" s="32">
        <v>5.5</v>
      </c>
      <c r="C9" s="25" t="s">
        <v>21</v>
      </c>
      <c r="D9" s="26">
        <f t="shared" si="0"/>
        <v>5.530000000000001</v>
      </c>
      <c r="E9" s="27">
        <v>540</v>
      </c>
      <c r="F9" s="33">
        <v>0.4222222222222222</v>
      </c>
      <c r="G9" s="33">
        <v>0.4236111111111111</v>
      </c>
      <c r="H9" s="19">
        <v>19.42</v>
      </c>
      <c r="J9" s="20"/>
      <c r="K9" s="34">
        <f t="shared" si="1"/>
        <v>-5.4249547920433985</v>
      </c>
      <c r="L9" s="35" t="s">
        <v>18</v>
      </c>
      <c r="M9" s="36">
        <f t="shared" si="2"/>
        <v>0.02291666666666664</v>
      </c>
      <c r="N9" s="37">
        <v>10.05</v>
      </c>
      <c r="O9" s="22" t="s">
        <v>19</v>
      </c>
      <c r="P9" s="22"/>
      <c r="Q9" s="23"/>
    </row>
    <row r="10" spans="2:17" s="13" customFormat="1" ht="17.25" customHeight="1">
      <c r="B10" s="32">
        <v>6.5</v>
      </c>
      <c r="C10" s="25" t="s">
        <v>22</v>
      </c>
      <c r="D10" s="26">
        <f t="shared" si="0"/>
        <v>6.349999999999998</v>
      </c>
      <c r="E10" s="27">
        <v>720</v>
      </c>
      <c r="F10" s="33">
        <v>0.45416666666666666</v>
      </c>
      <c r="G10" s="33">
        <v>0.45555555555555555</v>
      </c>
      <c r="H10" s="19">
        <v>25.77</v>
      </c>
      <c r="J10" s="20"/>
      <c r="K10" s="34">
        <f t="shared" si="1"/>
        <v>2.8346456692913398</v>
      </c>
      <c r="L10" s="35" t="s">
        <v>18</v>
      </c>
      <c r="M10" s="36">
        <f t="shared" si="2"/>
        <v>0.030555555555555558</v>
      </c>
      <c r="N10" s="37">
        <v>8.66</v>
      </c>
      <c r="O10" s="22" t="s">
        <v>19</v>
      </c>
      <c r="P10" s="22"/>
      <c r="Q10" s="23"/>
    </row>
    <row r="11" spans="2:17" s="13" customFormat="1" ht="17.25" customHeight="1">
      <c r="B11" s="32">
        <v>3.5</v>
      </c>
      <c r="C11" s="38" t="s">
        <v>23</v>
      </c>
      <c r="D11" s="26">
        <f t="shared" si="0"/>
        <v>3.330000000000002</v>
      </c>
      <c r="E11" s="39">
        <v>1060</v>
      </c>
      <c r="F11" s="33">
        <v>0.49444444444444446</v>
      </c>
      <c r="G11" s="33">
        <v>0.5104166666666666</v>
      </c>
      <c r="H11" s="19">
        <v>29.1</v>
      </c>
      <c r="J11" s="41" t="s">
        <v>24</v>
      </c>
      <c r="K11" s="34">
        <f t="shared" si="1"/>
        <v>10.210210210210205</v>
      </c>
      <c r="L11" s="35" t="s">
        <v>18</v>
      </c>
      <c r="M11" s="36">
        <f t="shared" si="2"/>
        <v>0.03888888888888892</v>
      </c>
      <c r="N11" s="37">
        <v>3.57</v>
      </c>
      <c r="O11" s="22" t="s">
        <v>19</v>
      </c>
      <c r="P11" s="22"/>
      <c r="Q11" s="23"/>
    </row>
    <row r="12" spans="2:17" s="13" customFormat="1" ht="17.25" customHeight="1">
      <c r="B12" s="32">
        <v>0.33</v>
      </c>
      <c r="C12" s="38" t="s">
        <v>25</v>
      </c>
      <c r="D12" s="26">
        <f t="shared" si="0"/>
        <v>0.3299999999999983</v>
      </c>
      <c r="E12" s="39">
        <v>1060</v>
      </c>
      <c r="F12" s="33">
        <v>0.513888888888889</v>
      </c>
      <c r="G12" s="33">
        <v>0.5243055555555556</v>
      </c>
      <c r="H12" s="19">
        <v>29.43</v>
      </c>
      <c r="J12" s="20"/>
      <c r="K12" s="34">
        <f t="shared" si="1"/>
        <v>0</v>
      </c>
      <c r="L12" s="35" t="s">
        <v>18</v>
      </c>
      <c r="M12" s="36">
        <f t="shared" si="2"/>
        <v>0.003472222222222321</v>
      </c>
      <c r="N12" s="37">
        <v>3.96</v>
      </c>
      <c r="O12" s="22" t="s">
        <v>19</v>
      </c>
      <c r="P12" s="22"/>
      <c r="Q12" s="23"/>
    </row>
    <row r="13" spans="2:17" s="13" customFormat="1" ht="17.25" customHeight="1">
      <c r="B13" s="32">
        <v>3.5</v>
      </c>
      <c r="C13" s="25" t="s">
        <v>26</v>
      </c>
      <c r="D13" s="26">
        <f>H13-H11</f>
        <v>5.909999999999997</v>
      </c>
      <c r="E13" s="27">
        <v>650</v>
      </c>
      <c r="F13" s="33">
        <v>0.5430555555555555</v>
      </c>
      <c r="G13" s="33">
        <v>0.5444444444444444</v>
      </c>
      <c r="H13" s="19">
        <v>35.01</v>
      </c>
      <c r="J13" s="20"/>
      <c r="K13" s="34">
        <f>(E13-E11)/(H13-H11)/10</f>
        <v>-6.937394247038921</v>
      </c>
      <c r="L13" s="35" t="s">
        <v>18</v>
      </c>
      <c r="M13" s="36">
        <f t="shared" si="2"/>
        <v>0.018749999999999933</v>
      </c>
      <c r="N13" s="37">
        <v>14.93</v>
      </c>
      <c r="O13" s="22" t="s">
        <v>19</v>
      </c>
      <c r="P13" s="22"/>
      <c r="Q13" s="23"/>
    </row>
    <row r="14" spans="2:17" s="13" customFormat="1" ht="17.25" customHeight="1">
      <c r="B14" s="32">
        <v>3.5</v>
      </c>
      <c r="C14" s="25" t="s">
        <v>27</v>
      </c>
      <c r="D14" s="26">
        <f>H14-H12</f>
        <v>10.700000000000003</v>
      </c>
      <c r="E14" s="27">
        <v>380</v>
      </c>
      <c r="F14" s="33">
        <v>0.5541666666666667</v>
      </c>
      <c r="G14" s="33">
        <v>0.5555555555555556</v>
      </c>
      <c r="H14" s="19">
        <v>40.13</v>
      </c>
      <c r="J14" s="20"/>
      <c r="K14" s="34">
        <f>(E14-E12)/(H14-H12)/10</f>
        <v>-6.355140186915886</v>
      </c>
      <c r="L14" s="35" t="s">
        <v>18</v>
      </c>
      <c r="M14" s="36">
        <f t="shared" si="2"/>
        <v>0.009722222222222299</v>
      </c>
      <c r="N14" s="37">
        <v>14.93</v>
      </c>
      <c r="O14" s="22" t="s">
        <v>19</v>
      </c>
      <c r="P14" s="22"/>
      <c r="Q14" s="23"/>
    </row>
    <row r="15" spans="2:17" s="13" customFormat="1" ht="17.25" customHeight="1">
      <c r="B15" s="27">
        <v>3</v>
      </c>
      <c r="C15" s="38" t="s">
        <v>28</v>
      </c>
      <c r="D15" s="26">
        <f>H15-H14</f>
        <v>1.9600000000000009</v>
      </c>
      <c r="E15" s="39">
        <v>400</v>
      </c>
      <c r="F15" s="33">
        <v>0.5611111111111111</v>
      </c>
      <c r="G15" s="33">
        <v>0.5618055555555556</v>
      </c>
      <c r="H15" s="19">
        <v>42.09</v>
      </c>
      <c r="J15" s="40"/>
      <c r="K15" s="34">
        <f>(E15-E14)/(H15-H14)/10</f>
        <v>1.0204081632653057</v>
      </c>
      <c r="L15" s="35" t="s">
        <v>18</v>
      </c>
      <c r="M15" s="36">
        <f t="shared" si="2"/>
        <v>0.005555555555555536</v>
      </c>
      <c r="N15" s="37">
        <v>14.7</v>
      </c>
      <c r="O15" s="22" t="s">
        <v>19</v>
      </c>
      <c r="P15" s="22"/>
      <c r="Q15" s="23"/>
    </row>
    <row r="16" spans="2:17" s="13" customFormat="1" ht="17.25" customHeight="1">
      <c r="B16" s="27">
        <v>6.5</v>
      </c>
      <c r="C16" s="25" t="s">
        <v>13</v>
      </c>
      <c r="D16" s="26">
        <f>H16-H15</f>
        <v>8.68</v>
      </c>
      <c r="E16" s="27">
        <v>250</v>
      </c>
      <c r="F16" s="33">
        <v>0.5791666666666667</v>
      </c>
      <c r="G16" s="18">
        <v>0.6180555555555556</v>
      </c>
      <c r="H16" s="19">
        <v>50.77</v>
      </c>
      <c r="J16" s="20"/>
      <c r="K16" s="34">
        <f>(E16-E15)/(H16-H15)/10</f>
        <v>-1.728110599078341</v>
      </c>
      <c r="L16" s="35" t="s">
        <v>18</v>
      </c>
      <c r="M16" s="36">
        <f t="shared" si="2"/>
        <v>0.01736111111111116</v>
      </c>
      <c r="N16" s="37">
        <v>20.83</v>
      </c>
      <c r="O16" s="22" t="s">
        <v>19</v>
      </c>
      <c r="P16" s="22"/>
      <c r="Q16" s="23"/>
    </row>
    <row r="17" spans="2:17" s="13" customFormat="1" ht="17.25" customHeight="1">
      <c r="B17" s="14">
        <v>5.4</v>
      </c>
      <c r="C17" s="25" t="s">
        <v>12</v>
      </c>
      <c r="D17" s="16">
        <f>B17</f>
        <v>5.4</v>
      </c>
      <c r="E17" s="17"/>
      <c r="F17" s="18"/>
      <c r="G17" s="18"/>
      <c r="H17" s="19"/>
      <c r="J17" s="20"/>
      <c r="K17" s="34"/>
      <c r="L17" s="35"/>
      <c r="O17" s="22"/>
      <c r="P17" s="22"/>
      <c r="Q17" s="23"/>
    </row>
    <row r="18" spans="2:17" s="13" customFormat="1" ht="17.25" customHeight="1">
      <c r="B18" s="14">
        <v>98.1</v>
      </c>
      <c r="C18" s="25" t="s">
        <v>29</v>
      </c>
      <c r="D18" s="16">
        <f>B18+D17</f>
        <v>103.5</v>
      </c>
      <c r="E18" s="17"/>
      <c r="F18" s="18"/>
      <c r="G18" s="18"/>
      <c r="H18" s="42"/>
      <c r="J18" s="24" t="s">
        <v>30</v>
      </c>
      <c r="K18" s="34"/>
      <c r="L18" s="35"/>
      <c r="M18" s="22" t="s">
        <v>31</v>
      </c>
      <c r="N18" s="22" t="s">
        <v>32</v>
      </c>
      <c r="O18" s="22"/>
      <c r="P18" s="22"/>
      <c r="Q18" s="23"/>
    </row>
    <row r="19" spans="2:17" s="13" customFormat="1" ht="17.25" customHeight="1">
      <c r="B19" s="14">
        <v>3.5</v>
      </c>
      <c r="C19" s="15" t="s">
        <v>9</v>
      </c>
      <c r="D19" s="16">
        <f>B19+D18</f>
        <v>107</v>
      </c>
      <c r="E19" s="17"/>
      <c r="F19" s="18"/>
      <c r="G19" s="18"/>
      <c r="H19" s="42"/>
      <c r="J19" s="20"/>
      <c r="K19" s="34"/>
      <c r="L19" s="35"/>
      <c r="M19" s="22" t="s">
        <v>33</v>
      </c>
      <c r="N19" s="22" t="s">
        <v>34</v>
      </c>
      <c r="O19" s="22"/>
      <c r="P19" s="22"/>
      <c r="Q19" s="23"/>
    </row>
    <row r="20" spans="2:17" s="13" customFormat="1" ht="17.25" customHeight="1">
      <c r="B20" s="27"/>
      <c r="C20" s="25"/>
      <c r="D20" s="26"/>
      <c r="E20" s="27"/>
      <c r="F20" s="33"/>
      <c r="G20" s="33"/>
      <c r="H20" s="42"/>
      <c r="J20" s="20"/>
      <c r="K20" s="34"/>
      <c r="L20" s="35"/>
      <c r="M20" s="22" t="s">
        <v>35</v>
      </c>
      <c r="N20" s="22" t="s">
        <v>36</v>
      </c>
      <c r="O20" s="22"/>
      <c r="P20" s="22"/>
      <c r="Q20" s="23"/>
    </row>
    <row r="21" spans="2:17" s="13" customFormat="1" ht="17.25" customHeight="1">
      <c r="B21" s="27"/>
      <c r="C21" s="25"/>
      <c r="D21" s="26"/>
      <c r="E21" s="27"/>
      <c r="F21" s="28"/>
      <c r="G21" s="28"/>
      <c r="H21" s="19"/>
      <c r="J21" s="20"/>
      <c r="K21" s="21"/>
      <c r="L21" s="22"/>
      <c r="M21" s="22" t="s">
        <v>37</v>
      </c>
      <c r="N21" s="22" t="s">
        <v>38</v>
      </c>
      <c r="O21" s="22"/>
      <c r="P21" s="22"/>
      <c r="Q21" s="23"/>
    </row>
    <row r="22" spans="2:17" s="13" customFormat="1" ht="17.25" customHeight="1">
      <c r="B22" s="27"/>
      <c r="C22" s="25"/>
      <c r="D22" s="26"/>
      <c r="E22" s="27"/>
      <c r="F22" s="28"/>
      <c r="G22" s="28"/>
      <c r="H22" s="19"/>
      <c r="J22" s="43"/>
      <c r="K22" s="44"/>
      <c r="L22" s="45"/>
      <c r="M22" s="46" t="s">
        <v>39</v>
      </c>
      <c r="N22" s="46" t="s">
        <v>40</v>
      </c>
      <c r="O22" s="45"/>
      <c r="P22" s="45"/>
      <c r="Q22" s="47"/>
    </row>
    <row r="32" spans="2:10" ht="12.75">
      <c r="B32" s="48"/>
      <c r="C32" s="48"/>
      <c r="J32" s="4"/>
    </row>
    <row r="40" spans="2:16" s="49" customFormat="1" ht="17.25" customHeight="1">
      <c r="B40" s="3"/>
      <c r="C40" s="3"/>
      <c r="D40" s="4"/>
      <c r="E40" s="4"/>
      <c r="F40" s="4"/>
      <c r="G40" s="4"/>
      <c r="H40" s="4"/>
      <c r="I40" s="1"/>
      <c r="J40" s="1"/>
      <c r="K40" s="3"/>
      <c r="L40" s="1"/>
      <c r="M40" s="1"/>
      <c r="N40" s="1"/>
      <c r="O40" s="1"/>
      <c r="P40" s="1"/>
    </row>
    <row r="41" spans="2:16" s="49" customFormat="1" ht="17.25" customHeight="1">
      <c r="B41" s="3"/>
      <c r="C41" s="3"/>
      <c r="D41" s="4"/>
      <c r="E41" s="4"/>
      <c r="F41" s="4"/>
      <c r="G41" s="4"/>
      <c r="H41" s="50"/>
      <c r="I41" s="1"/>
      <c r="J41" s="1"/>
      <c r="K41" s="3"/>
      <c r="L41" s="1"/>
      <c r="M41" s="1"/>
      <c r="N41" s="1"/>
      <c r="O41" s="1"/>
      <c r="P41" s="1"/>
    </row>
    <row r="42" spans="2:16" s="49" customFormat="1" ht="17.25" customHeight="1">
      <c r="B42" s="3"/>
      <c r="C42" s="3"/>
      <c r="D42" s="4"/>
      <c r="E42" s="4"/>
      <c r="F42" s="4"/>
      <c r="G42" s="4"/>
      <c r="H42" s="50"/>
      <c r="I42" s="1"/>
      <c r="J42" s="1"/>
      <c r="K42" s="3"/>
      <c r="L42" s="1"/>
      <c r="M42" s="1"/>
      <c r="N42" s="1"/>
      <c r="O42" s="1"/>
      <c r="P42" s="50"/>
    </row>
    <row r="43" spans="2:16" s="49" customFormat="1" ht="17.25" customHeight="1">
      <c r="B43" s="3"/>
      <c r="C43" s="3"/>
      <c r="D43" s="4"/>
      <c r="E43" s="4"/>
      <c r="F43" s="4"/>
      <c r="G43" s="4"/>
      <c r="H43" s="4"/>
      <c r="I43" s="1"/>
      <c r="J43" s="1"/>
      <c r="K43" s="3"/>
      <c r="L43" s="1"/>
      <c r="M43" s="1"/>
      <c r="N43" s="1"/>
      <c r="O43" s="1"/>
      <c r="P43" s="1"/>
    </row>
    <row r="44" spans="2:16" s="49" customFormat="1" ht="17.25" customHeight="1">
      <c r="B44" s="3"/>
      <c r="C44" s="3"/>
      <c r="D44" s="4"/>
      <c r="E44" s="4"/>
      <c r="F44" s="4"/>
      <c r="G44" s="4"/>
      <c r="H44" s="4"/>
      <c r="I44" s="1"/>
      <c r="J44" s="1"/>
      <c r="K44" s="3"/>
      <c r="L44" s="1"/>
      <c r="M44" s="1"/>
      <c r="N44" s="1"/>
      <c r="O44" s="1"/>
      <c r="P44" s="1"/>
    </row>
    <row r="45" spans="2:16" s="49" customFormat="1" ht="17.25" customHeight="1">
      <c r="B45" s="3"/>
      <c r="C45" s="3"/>
      <c r="D45" s="4"/>
      <c r="E45" s="4"/>
      <c r="F45" s="4"/>
      <c r="G45" s="4"/>
      <c r="H45" s="4"/>
      <c r="I45" s="1"/>
      <c r="J45" s="1"/>
      <c r="K45" s="3"/>
      <c r="L45" s="1"/>
      <c r="M45" s="1"/>
      <c r="N45" s="1"/>
      <c r="O45" s="1"/>
      <c r="P45" s="1"/>
    </row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>
      <c r="H87" s="51"/>
    </row>
    <row r="88" ht="17.25" customHeight="1"/>
    <row r="89" ht="17.25" customHeight="1"/>
    <row r="90" spans="7:8" ht="17.25" customHeight="1">
      <c r="G90" s="50"/>
      <c r="H90" s="51"/>
    </row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>
      <c r="I103" s="51"/>
    </row>
    <row r="104" ht="18" customHeight="1">
      <c r="H104" s="51"/>
    </row>
    <row r="105" ht="18" customHeight="1">
      <c r="K105" s="52"/>
    </row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>
      <c r="J117" s="51"/>
    </row>
    <row r="118" ht="18" customHeight="1">
      <c r="G118" s="51"/>
    </row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</sheetData>
  <printOptions/>
  <pageMargins left="0.5118110236220472" right="0.5511811023622047" top="0.4" bottom="0.2755905511811024" header="0" footer="0"/>
  <pageSetup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調布市染地2-36-1-507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佐々木賀美</dc:creator>
  <cp:keywords/>
  <dc:description/>
  <cp:lastModifiedBy>佐々木賀美</cp:lastModifiedBy>
  <dcterms:created xsi:type="dcterms:W3CDTF">2001-06-26T15:53:58Z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